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БЮДЖЕТА'!$A$14:$X$456</definedName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<sst xmlns="http://schemas.openxmlformats.org/spreadsheetml/2006/main" count="1798" uniqueCount="391">
  <si>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</si>
  <si>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</si>
  <si>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</si>
  <si>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</si>
  <si>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</si>
  <si>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</si>
  <si>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</si>
  <si>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</si>
  <si>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</si>
  <si>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</si>
  <si>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</si>
  <si>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</si>
  <si>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</si>
  <si>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</si>
  <si>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</si>
  <si>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</si>
  <si>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</si>
  <si>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</si>
  <si>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</si>
  <si>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</si>
  <si>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</si>
  <si>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</si>
  <si>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</si>
  <si>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</si>
  <si>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</si>
  <si>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</si>
  <si>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</si>
  <si>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</si>
  <si>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</si>
  <si>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</si>
  <si>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</si>
  <si>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</si>
  <si>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</si>
  <si>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</si>
  <si>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</si>
  <si>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</si>
  <si>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</si>
  <si>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</si>
  <si>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</si>
  <si>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</si>
  <si>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</si>
  <si>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</si>
  <si>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</si>
  <si>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</si>
  <si>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</si>
  <si>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</si>
  <si>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</si>
  <si>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</si>
  <si>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</si>
  <si>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</si>
  <si>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</si>
  <si>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</si>
  <si>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</si>
  <si>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</si>
  <si>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</si>
  <si>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</si>
  <si>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</si>
  <si>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</si>
  <si>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</si>
  <si>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</si>
  <si>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</si>
  <si>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</si>
  <si>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</si>
  <si>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</si>
  <si>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</si>
  <si>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</si>
  <si>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</si>
  <si>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</si>
  <si>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</si>
  <si>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</si>
  <si>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</si>
  <si>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</si>
  <si>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</si>
  <si>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</si>
  <si>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</si>
  <si>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</si>
  <si>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</si>
  <si>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</si>
  <si>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</si>
  <si>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</si>
  <si>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</si>
  <si>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</si>
  <si>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</si>
  <si>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</si>
  <si>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</si>
  <si>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</si>
  <si>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</si>
  <si>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</si>
  <si>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</si>
  <si>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</si>
  <si>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</si>
  <si>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</si>
  <si>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</si>
  <si>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</si>
  <si>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</si>
  <si>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</si>
  <si>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</si>
  <si>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</si>
  <si>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</si>
  <si>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</si>
  <si>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</si>
  <si>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</si>
  <si>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</si>
  <si>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</si>
  <si>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</si>
  <si>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</si>
  <si>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</si>
  <si>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</si>
  <si>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</si>
  <si>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</si>
  <si>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</si>
  <si>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</si>
  <si>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</si>
  <si>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</si>
  <si>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</si>
  <si>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</si>
  <si>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</si>
  <si>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</si>
  <si>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</si>
  <si>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</si>
  <si>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</si>
  <si>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</si>
  <si>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</si>
  <si>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</si>
  <si>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</si>
  <si>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</si>
  <si>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</si>
  <si>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</si>
  <si>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</si>
  <si>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</si>
  <si>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</si>
  <si>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</si>
  <si>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</si>
  <si>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</si>
  <si>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</si>
  <si>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</si>
  <si>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</si>
  <si>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</si>
  <si>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</si>
  <si>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</si>
  <si>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</si>
  <si>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</si>
  <si>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</si>
  <si>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</si>
  <si>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</si>
  <si>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</si>
  <si>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</si>
  <si>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</si>
  <si>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</si>
  <si>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</si>
  <si>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</si>
  <si>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</si>
  <si>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</si>
  <si>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</si>
  <si>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</si>
  <si>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</si>
  <si>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</si>
  <si>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</si>
  <si>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</si>
  <si>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</si>
  <si>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</si>
  <si>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</si>
  <si>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</si>
  <si>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</si>
  <si>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</si>
  <si>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</si>
  <si>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</si>
  <si>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</si>
  <si>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</si>
  <si>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</si>
  <si>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</si>
  <si>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</si>
  <si>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</si>
  <si>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</si>
  <si>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</si>
  <si>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</si>
  <si>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</si>
  <si>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</si>
  <si>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</si>
  <si>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</si>
  <si>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</si>
  <si>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</si>
  <si>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</si>
  <si>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</si>
  <si>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</si>
  <si>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</si>
  <si>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</si>
  <si>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</si>
  <si>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</si>
  <si>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</si>
  <si>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</si>
  <si>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</si>
  <si>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</si>
  <si>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</si>
  <si>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</si>
  <si>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</si>
  <si>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</si>
  <si>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</si>
  <si>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</si>
  <si>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</si>
  <si>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</si>
  <si>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</si>
  <si>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</si>
  <si>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</si>
  <si>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</si>
  <si>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</si>
  <si>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</si>
  <si>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</si>
  <si>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</si>
  <si>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</si>
  <si>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</si>
  <si>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</si>
  <si>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</si>
  <si>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</si>
  <si>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</si>
  <si>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</si>
  <si>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</si>
  <si>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</si>
  <si>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</si>
  <si>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</si>
  <si>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</si>
  <si>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</si>
  <si>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</si>
  <si>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</si>
  <si>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</si>
  <si>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</si>
  <si>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</si>
  <si>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</si>
  <si>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</si>
  <si>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</si>
  <si>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</si>
  <si>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</si>
  <si>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</si>
  <si>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</si>
  <si>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</si>
  <si>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</si>
  <si>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</si>
  <si>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</si>
  <si>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</si>
  <si>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</si>
  <si>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</si>
  <si>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</si>
  <si>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</si>
  <si>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</si>
  <si>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</si>
  <si>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</si>
  <si>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</si>
  <si>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</si>
  <si>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</si>
  <si>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</si>
  <si>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</si>
  <si>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</si>
  <si>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</si>
  <si>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</si>
  <si>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</si>
  <si>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</si>
  <si>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</si>
  <si>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</si>
  <si>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</si>
  <si>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</si>
  <si>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</si>
  <si>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</si>
  <si>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</si>
  <si>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</si>
  <si>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</si>
  <si>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</si>
  <si>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</si>
  <si>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</si>
  <si>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</si>
  <si>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</si>
  <si>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</si>
  <si>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</si>
  <si>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</si>
  <si>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</si>
  <si>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</si>
  <si>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</si>
  <si>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</si>
  <si>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</si>
  <si>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</si>
  <si>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</si>
  <si>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</si>
  <si>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</si>
  <si>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</si>
  <si>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</si>
  <si>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</si>
  <si>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</si>
  <si>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</si>
  <si>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</si>
  <si>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</si>
  <si>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</si>
  <si>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</si>
  <si>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</si>
  <si>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</si>
  <si>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</si>
  <si>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</si>
  <si>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</si>
  <si>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</si>
  <si>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</si>
  <si>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</si>
  <si>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</si>
  <si>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</si>
  <si>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</si>
  <si>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</si>
  <si>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</si>
  <si>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</si>
  <si>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</si>
  <si>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</si>
  <si>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</si>
  <si>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</si>
  <si>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</si>
  <si>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</si>
  <si>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</si>
  <si>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</si>
  <si>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</si>
  <si>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</si>
  <si>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</si>
  <si>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</si>
  <si>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</si>
  <si>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</si>
  <si>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</si>
  <si>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</si>
  <si>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</si>
  <si>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</si>
  <si>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</si>
  <si>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</si>
  <si>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</si>
  <si>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</si>
  <si>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</si>
  <si>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</si>
  <si>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</si>
  <si>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</si>
  <si>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</si>
  <si>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</si>
  <si>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</si>
  <si>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</si>
  <si>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</si>
  <si>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</si>
  <si>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</si>
  <si>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</si>
  <si>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</si>
  <si>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</si>
  <si>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</si>
  <si>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</si>
  <si>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</si>
  <si>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</si>
  <si>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</si>
  <si>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</si>
  <si>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</si>
  <si>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</si>
  <si>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</si>
  <si>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</si>
  <si>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</si>
  <si>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</si>
  <si>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</si>
  <si>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</si>
  <si>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</si>
  <si>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</si>
  <si>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</si>
  <si>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</si>
  <si>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</si>
  <si>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</si>
  <si>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</si>
  <si>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</si>
  <si>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</si>
  <si>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</si>
  <si>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</si>
  <si>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</si>
  <si>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</si>
  <si>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</si>
  <si>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</si>
  <si>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</si>
  <si>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</si>
  <si>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</si>
  <si>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</si>
  <si>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</si>
  <si>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</si>
  <si>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</si>
  <si>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</si>
  <si>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</si>
  <si>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</si>
  <si>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</si>
  <si>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</si>
  <si>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</si>
  <si>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</si>
  <si>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</si>
  <si>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2018 и 2019 годы по разделам, подразделам, целевым статьям и видам расходов в соответствии с бюджетной классификацией РФ</t>
  </si>
  <si>
    <t>2019 год</t>
  </si>
  <si>
    <t>"Приложение 11 к решению Думы</t>
  </si>
  <si>
    <t>района № 146 от 13.12.2016 г."</t>
  </si>
  <si>
    <t>Приложение 6 к решению Думы</t>
  </si>
  <si>
    <t>района № 162  от 21.02.2017г.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</si>
</sst>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7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4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4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7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7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8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6" ht="12.75">
      <c r="B2" s="98" t="s">
        <v>389</v>
      </c>
      <c r="C2" s="98"/>
      <c r="D2" s="98"/>
      <c r="E2" s="98"/>
      <c r="F2" s="98"/>
    </row>
    <row r="3" spans="2:6" ht="12.75">
      <c r="B3" s="98" t="s">
        <v>90</v>
      </c>
      <c r="C3" s="98"/>
      <c r="D3" s="98"/>
      <c r="E3" s="98"/>
      <c r="F3" s="98"/>
    </row>
    <row r="4" spans="2:6" ht="12.75">
      <c r="B4" s="98" t="s">
        <v>390</v>
      </c>
      <c r="C4" s="98"/>
      <c r="D4" s="98"/>
      <c r="E4" s="98"/>
      <c r="F4" s="98"/>
    </row>
    <row r="6" spans="2:23" ht="12.75">
      <c r="B6" s="98" t="s">
        <v>387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2:23" ht="18.75" customHeight="1">
      <c r="B7" s="101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2:22" ht="12.75">
      <c r="B8" s="98" t="s">
        <v>388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11" spans="1:22" ht="30.75" customHeight="1">
      <c r="A11" s="102" t="s">
        <v>47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</row>
    <row r="12" spans="1:24" ht="57" customHeight="1">
      <c r="A12" s="103" t="s">
        <v>385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ht="15.75">
      <c r="A13" s="104" t="s">
        <v>65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30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256</v>
      </c>
      <c r="G14" s="4" t="s">
        <v>25</v>
      </c>
      <c r="H14" s="4" t="s">
        <v>25</v>
      </c>
      <c r="I14" s="4" t="s">
        <v>25</v>
      </c>
      <c r="J14" s="4" t="s">
        <v>25</v>
      </c>
      <c r="K14" s="4" t="s">
        <v>25</v>
      </c>
      <c r="L14" s="4" t="s">
        <v>25</v>
      </c>
      <c r="M14" s="4" t="s">
        <v>25</v>
      </c>
      <c r="N14" s="4" t="s">
        <v>25</v>
      </c>
      <c r="O14" s="4" t="s">
        <v>25</v>
      </c>
      <c r="P14" s="4" t="s">
        <v>25</v>
      </c>
      <c r="Q14" s="4" t="s">
        <v>25</v>
      </c>
      <c r="R14" s="4" t="s">
        <v>25</v>
      </c>
      <c r="S14" s="4" t="s">
        <v>25</v>
      </c>
      <c r="T14" s="4" t="s">
        <v>25</v>
      </c>
      <c r="U14" s="4" t="s">
        <v>25</v>
      </c>
      <c r="V14" s="4" t="s">
        <v>25</v>
      </c>
      <c r="X14" s="4" t="s">
        <v>386</v>
      </c>
    </row>
    <row r="15" spans="1:24" ht="18.75" customHeight="1" outlineLevel="2">
      <c r="A15" s="16" t="s">
        <v>61</v>
      </c>
      <c r="B15" s="17" t="s">
        <v>60</v>
      </c>
      <c r="C15" s="17" t="s">
        <v>265</v>
      </c>
      <c r="D15" s="17" t="s">
        <v>5</v>
      </c>
      <c r="E15" s="17"/>
      <c r="F15" s="81">
        <f>F16+F24+F46+F67+F81+F86+F61+F75</f>
        <v>62942.6</v>
      </c>
      <c r="G15" s="18" t="e">
        <f>G16+G24+G46+#REF!+G67+#REF!+G81+G86+#REF!</f>
        <v>#REF!</v>
      </c>
      <c r="H15" s="18" t="e">
        <f>H16+H24+H46+#REF!+H67+#REF!+H81+H86+#REF!</f>
        <v>#REF!</v>
      </c>
      <c r="I15" s="18" t="e">
        <f>I16+I24+I46+#REF!+I67+#REF!+I81+I86+#REF!</f>
        <v>#REF!</v>
      </c>
      <c r="J15" s="18" t="e">
        <f>J16+J24+J46+#REF!+J67+#REF!+J81+J86+#REF!</f>
        <v>#REF!</v>
      </c>
      <c r="K15" s="18" t="e">
        <f>K16+K24+K46+#REF!+K67+#REF!+K81+K86+#REF!</f>
        <v>#REF!</v>
      </c>
      <c r="L15" s="18" t="e">
        <f>L16+L24+L46+#REF!+L67+#REF!+L81+L86+#REF!</f>
        <v>#REF!</v>
      </c>
      <c r="M15" s="18" t="e">
        <f>M16+M24+M46+#REF!+M67+#REF!+M81+M86+#REF!</f>
        <v>#REF!</v>
      </c>
      <c r="N15" s="18" t="e">
        <f>N16+N24+N46+#REF!+N67+#REF!+N81+N86+#REF!</f>
        <v>#REF!</v>
      </c>
      <c r="O15" s="18" t="e">
        <f>O16+O24+O46+#REF!+O67+#REF!+O81+O86+#REF!</f>
        <v>#REF!</v>
      </c>
      <c r="P15" s="18" t="e">
        <f>P16+P24+P46+#REF!+P67+#REF!+P81+P86+#REF!</f>
        <v>#REF!</v>
      </c>
      <c r="Q15" s="18" t="e">
        <f>Q16+Q24+Q46+#REF!+Q67+#REF!+Q81+Q86+#REF!</f>
        <v>#REF!</v>
      </c>
      <c r="R15" s="18" t="e">
        <f>R16+R24+R46+#REF!+R67+#REF!+R81+R86+#REF!</f>
        <v>#REF!</v>
      </c>
      <c r="S15" s="18" t="e">
        <f>S16+S24+S46+#REF!+S67+#REF!+S81+S86+#REF!</f>
        <v>#REF!</v>
      </c>
      <c r="T15" s="18" t="e">
        <f>T16+T24+T46+#REF!+T67+#REF!+T81+T86+#REF!</f>
        <v>#REF!</v>
      </c>
      <c r="U15" s="18" t="e">
        <f>U16+U24+U46+#REF!+U67+#REF!+U81+U86+#REF!</f>
        <v>#REF!</v>
      </c>
      <c r="V15" s="18" t="e">
        <f>V16+V24+V46+#REF!+V67+#REF!+V81+V86+#REF!</f>
        <v>#REF!</v>
      </c>
      <c r="X15" s="81">
        <f>X16+X24+X46+X67+X81+X86+X61+X75</f>
        <v>65804.1</v>
      </c>
    </row>
    <row r="16" spans="1:24" s="31" customFormat="1" ht="33" customHeight="1" outlineLevel="3">
      <c r="A16" s="27" t="s">
        <v>26</v>
      </c>
      <c r="B16" s="29" t="s">
        <v>6</v>
      </c>
      <c r="C16" s="29" t="s">
        <v>265</v>
      </c>
      <c r="D16" s="29" t="s">
        <v>5</v>
      </c>
      <c r="E16" s="29"/>
      <c r="F16" s="30">
        <f>F17</f>
        <v>1621.3</v>
      </c>
      <c r="G16" s="30">
        <f aca="true" t="shared" si="0" ref="G16:V16">G17</f>
        <v>1204.8</v>
      </c>
      <c r="H16" s="30">
        <f t="shared" si="0"/>
        <v>1204.8</v>
      </c>
      <c r="I16" s="30">
        <f t="shared" si="0"/>
        <v>1204.8</v>
      </c>
      <c r="J16" s="30">
        <f t="shared" si="0"/>
        <v>1204.8</v>
      </c>
      <c r="K16" s="30">
        <f t="shared" si="0"/>
        <v>1204.8</v>
      </c>
      <c r="L16" s="30">
        <f t="shared" si="0"/>
        <v>1204.8</v>
      </c>
      <c r="M16" s="30">
        <f t="shared" si="0"/>
        <v>1204.8</v>
      </c>
      <c r="N16" s="30">
        <f t="shared" si="0"/>
        <v>1204.8</v>
      </c>
      <c r="O16" s="30">
        <f t="shared" si="0"/>
        <v>1204.8</v>
      </c>
      <c r="P16" s="30">
        <f t="shared" si="0"/>
        <v>1204.8</v>
      </c>
      <c r="Q16" s="30">
        <f t="shared" si="0"/>
        <v>1204.8</v>
      </c>
      <c r="R16" s="30">
        <f t="shared" si="0"/>
        <v>1204.8</v>
      </c>
      <c r="S16" s="30">
        <f t="shared" si="0"/>
        <v>1204.8</v>
      </c>
      <c r="T16" s="30">
        <f t="shared" si="0"/>
        <v>1204.8</v>
      </c>
      <c r="U16" s="30">
        <f t="shared" si="0"/>
        <v>1204.8</v>
      </c>
      <c r="V16" s="30">
        <f t="shared" si="0"/>
        <v>1204.8</v>
      </c>
      <c r="X16" s="30">
        <f>X17</f>
        <v>1811.3</v>
      </c>
    </row>
    <row r="17" spans="1:24" ht="34.5" customHeight="1" outlineLevel="3">
      <c r="A17" s="22" t="s">
        <v>137</v>
      </c>
      <c r="B17" s="12" t="s">
        <v>6</v>
      </c>
      <c r="C17" s="12" t="s">
        <v>266</v>
      </c>
      <c r="D17" s="12" t="s">
        <v>5</v>
      </c>
      <c r="E17" s="12"/>
      <c r="F17" s="13">
        <f>F18</f>
        <v>1621.3</v>
      </c>
      <c r="G17" s="13">
        <f aca="true" t="shared" si="1" ref="G17:V17">G19</f>
        <v>1204.8</v>
      </c>
      <c r="H17" s="13">
        <f t="shared" si="1"/>
        <v>1204.8</v>
      </c>
      <c r="I17" s="13">
        <f t="shared" si="1"/>
        <v>1204.8</v>
      </c>
      <c r="J17" s="13">
        <f t="shared" si="1"/>
        <v>1204.8</v>
      </c>
      <c r="K17" s="13">
        <f t="shared" si="1"/>
        <v>1204.8</v>
      </c>
      <c r="L17" s="13">
        <f t="shared" si="1"/>
        <v>1204.8</v>
      </c>
      <c r="M17" s="13">
        <f t="shared" si="1"/>
        <v>1204.8</v>
      </c>
      <c r="N17" s="13">
        <f t="shared" si="1"/>
        <v>1204.8</v>
      </c>
      <c r="O17" s="13">
        <f t="shared" si="1"/>
        <v>1204.8</v>
      </c>
      <c r="P17" s="13">
        <f t="shared" si="1"/>
        <v>1204.8</v>
      </c>
      <c r="Q17" s="13">
        <f t="shared" si="1"/>
        <v>1204.8</v>
      </c>
      <c r="R17" s="13">
        <f t="shared" si="1"/>
        <v>1204.8</v>
      </c>
      <c r="S17" s="13">
        <f t="shared" si="1"/>
        <v>1204.8</v>
      </c>
      <c r="T17" s="13">
        <f t="shared" si="1"/>
        <v>1204.8</v>
      </c>
      <c r="U17" s="13">
        <f t="shared" si="1"/>
        <v>1204.8</v>
      </c>
      <c r="V17" s="13">
        <f t="shared" si="1"/>
        <v>1204.8</v>
      </c>
      <c r="X17" s="13">
        <f>X18</f>
        <v>1811.3</v>
      </c>
    </row>
    <row r="18" spans="1:24" ht="35.25" customHeight="1" outlineLevel="3">
      <c r="A18" s="22" t="s">
        <v>139</v>
      </c>
      <c r="B18" s="12" t="s">
        <v>6</v>
      </c>
      <c r="C18" s="12" t="s">
        <v>267</v>
      </c>
      <c r="D18" s="12" t="s">
        <v>5</v>
      </c>
      <c r="E18" s="12"/>
      <c r="F18" s="13">
        <f>F19</f>
        <v>1621.3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X18" s="13">
        <f>X19</f>
        <v>1811.3</v>
      </c>
    </row>
    <row r="19" spans="1:24" ht="15.75" outlineLevel="4">
      <c r="A19" s="50" t="s">
        <v>138</v>
      </c>
      <c r="B19" s="19" t="s">
        <v>6</v>
      </c>
      <c r="C19" s="19" t="s">
        <v>268</v>
      </c>
      <c r="D19" s="19" t="s">
        <v>5</v>
      </c>
      <c r="E19" s="19"/>
      <c r="F19" s="20">
        <f>F20</f>
        <v>1621.3</v>
      </c>
      <c r="G19" s="7">
        <f aca="true" t="shared" si="2" ref="G19:V19">G21</f>
        <v>1204.8</v>
      </c>
      <c r="H19" s="7">
        <f t="shared" si="2"/>
        <v>1204.8</v>
      </c>
      <c r="I19" s="7">
        <f t="shared" si="2"/>
        <v>1204.8</v>
      </c>
      <c r="J19" s="7">
        <f t="shared" si="2"/>
        <v>1204.8</v>
      </c>
      <c r="K19" s="7">
        <f t="shared" si="2"/>
        <v>1204.8</v>
      </c>
      <c r="L19" s="7">
        <f t="shared" si="2"/>
        <v>1204.8</v>
      </c>
      <c r="M19" s="7">
        <f t="shared" si="2"/>
        <v>1204.8</v>
      </c>
      <c r="N19" s="7">
        <f t="shared" si="2"/>
        <v>1204.8</v>
      </c>
      <c r="O19" s="7">
        <f t="shared" si="2"/>
        <v>1204.8</v>
      </c>
      <c r="P19" s="7">
        <f t="shared" si="2"/>
        <v>1204.8</v>
      </c>
      <c r="Q19" s="7">
        <f t="shared" si="2"/>
        <v>1204.8</v>
      </c>
      <c r="R19" s="7">
        <f t="shared" si="2"/>
        <v>1204.8</v>
      </c>
      <c r="S19" s="7">
        <f t="shared" si="2"/>
        <v>1204.8</v>
      </c>
      <c r="T19" s="7">
        <f t="shared" si="2"/>
        <v>1204.8</v>
      </c>
      <c r="U19" s="7">
        <f t="shared" si="2"/>
        <v>1204.8</v>
      </c>
      <c r="V19" s="7">
        <f t="shared" si="2"/>
        <v>1204.8</v>
      </c>
      <c r="X19" s="20">
        <f>X20</f>
        <v>1811.3</v>
      </c>
    </row>
    <row r="20" spans="1:24" ht="31.5" outlineLevel="4">
      <c r="A20" s="5" t="s">
        <v>94</v>
      </c>
      <c r="B20" s="6" t="s">
        <v>6</v>
      </c>
      <c r="C20" s="6" t="s">
        <v>268</v>
      </c>
      <c r="D20" s="6" t="s">
        <v>93</v>
      </c>
      <c r="E20" s="6"/>
      <c r="F20" s="7">
        <f>F21+F22+F23</f>
        <v>1621.3</v>
      </c>
      <c r="G20" s="7">
        <f aca="true" t="shared" si="3" ref="G20:X20">G21+G22+G23</f>
        <v>1204.8</v>
      </c>
      <c r="H20" s="7">
        <f t="shared" si="3"/>
        <v>1204.8</v>
      </c>
      <c r="I20" s="7">
        <f t="shared" si="3"/>
        <v>1204.8</v>
      </c>
      <c r="J20" s="7">
        <f t="shared" si="3"/>
        <v>1204.8</v>
      </c>
      <c r="K20" s="7">
        <f t="shared" si="3"/>
        <v>1204.8</v>
      </c>
      <c r="L20" s="7">
        <f t="shared" si="3"/>
        <v>1204.8</v>
      </c>
      <c r="M20" s="7">
        <f t="shared" si="3"/>
        <v>1204.8</v>
      </c>
      <c r="N20" s="7">
        <f t="shared" si="3"/>
        <v>1204.8</v>
      </c>
      <c r="O20" s="7">
        <f t="shared" si="3"/>
        <v>1204.8</v>
      </c>
      <c r="P20" s="7">
        <f t="shared" si="3"/>
        <v>1204.8</v>
      </c>
      <c r="Q20" s="7">
        <f t="shared" si="3"/>
        <v>1204.8</v>
      </c>
      <c r="R20" s="7">
        <f t="shared" si="3"/>
        <v>1204.8</v>
      </c>
      <c r="S20" s="7">
        <f t="shared" si="3"/>
        <v>1204.8</v>
      </c>
      <c r="T20" s="7">
        <f t="shared" si="3"/>
        <v>1204.8</v>
      </c>
      <c r="U20" s="7">
        <f t="shared" si="3"/>
        <v>1204.8</v>
      </c>
      <c r="V20" s="7">
        <f t="shared" si="3"/>
        <v>1204.8</v>
      </c>
      <c r="W20" s="7">
        <f t="shared" si="3"/>
        <v>0</v>
      </c>
      <c r="X20" s="7">
        <f t="shared" si="3"/>
        <v>1811.3</v>
      </c>
    </row>
    <row r="21" spans="1:24" ht="17.25" customHeight="1" outlineLevel="5">
      <c r="A21" s="47" t="s">
        <v>258</v>
      </c>
      <c r="B21" s="48" t="s">
        <v>6</v>
      </c>
      <c r="C21" s="48" t="s">
        <v>268</v>
      </c>
      <c r="D21" s="48" t="s">
        <v>91</v>
      </c>
      <c r="E21" s="48"/>
      <c r="F21" s="49">
        <v>1320.3</v>
      </c>
      <c r="G21" s="7">
        <v>1204.8</v>
      </c>
      <c r="H21" s="7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X21" s="49">
        <v>1510.3</v>
      </c>
    </row>
    <row r="22" spans="1:24" ht="34.5" customHeight="1" outlineLevel="5">
      <c r="A22" s="47" t="s">
        <v>264</v>
      </c>
      <c r="B22" s="48" t="s">
        <v>6</v>
      </c>
      <c r="C22" s="48" t="s">
        <v>268</v>
      </c>
      <c r="D22" s="48" t="s">
        <v>92</v>
      </c>
      <c r="E22" s="48"/>
      <c r="F22" s="49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X22" s="49">
        <v>1</v>
      </c>
    </row>
    <row r="23" spans="1:24" ht="34.5" customHeight="1" outlineLevel="5">
      <c r="A23" s="47" t="s">
        <v>259</v>
      </c>
      <c r="B23" s="48" t="s">
        <v>6</v>
      </c>
      <c r="C23" s="48" t="s">
        <v>268</v>
      </c>
      <c r="D23" s="48" t="s">
        <v>260</v>
      </c>
      <c r="E23" s="48"/>
      <c r="F23" s="49">
        <v>300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49">
        <v>300</v>
      </c>
    </row>
    <row r="24" spans="1:24" ht="47.25" customHeight="1" outlineLevel="6">
      <c r="A24" s="8" t="s">
        <v>27</v>
      </c>
      <c r="B24" s="9" t="s">
        <v>19</v>
      </c>
      <c r="C24" s="9" t="s">
        <v>265</v>
      </c>
      <c r="D24" s="9" t="s">
        <v>5</v>
      </c>
      <c r="E24" s="9"/>
      <c r="F24" s="82">
        <f>F25</f>
        <v>3263.3</v>
      </c>
      <c r="G24" s="10" t="e">
        <f aca="true" t="shared" si="4" ref="G24:V24">G25</f>
        <v>#REF!</v>
      </c>
      <c r="H24" s="10" t="e">
        <f t="shared" si="4"/>
        <v>#REF!</v>
      </c>
      <c r="I24" s="10" t="e">
        <f t="shared" si="4"/>
        <v>#REF!</v>
      </c>
      <c r="J24" s="10" t="e">
        <f t="shared" si="4"/>
        <v>#REF!</v>
      </c>
      <c r="K24" s="10" t="e">
        <f t="shared" si="4"/>
        <v>#REF!</v>
      </c>
      <c r="L24" s="10" t="e">
        <f t="shared" si="4"/>
        <v>#REF!</v>
      </c>
      <c r="M24" s="10" t="e">
        <f t="shared" si="4"/>
        <v>#REF!</v>
      </c>
      <c r="N24" s="10" t="e">
        <f t="shared" si="4"/>
        <v>#REF!</v>
      </c>
      <c r="O24" s="10" t="e">
        <f t="shared" si="4"/>
        <v>#REF!</v>
      </c>
      <c r="P24" s="10" t="e">
        <f t="shared" si="4"/>
        <v>#REF!</v>
      </c>
      <c r="Q24" s="10" t="e">
        <f t="shared" si="4"/>
        <v>#REF!</v>
      </c>
      <c r="R24" s="10" t="e">
        <f t="shared" si="4"/>
        <v>#REF!</v>
      </c>
      <c r="S24" s="10" t="e">
        <f t="shared" si="4"/>
        <v>#REF!</v>
      </c>
      <c r="T24" s="10" t="e">
        <f t="shared" si="4"/>
        <v>#REF!</v>
      </c>
      <c r="U24" s="10" t="e">
        <f t="shared" si="4"/>
        <v>#REF!</v>
      </c>
      <c r="V24" s="10" t="e">
        <f t="shared" si="4"/>
        <v>#REF!</v>
      </c>
      <c r="X24" s="82">
        <f>X25</f>
        <v>3263.3</v>
      </c>
    </row>
    <row r="25" spans="1:24" s="28" customFormat="1" ht="33" customHeight="1" outlineLevel="6">
      <c r="A25" s="22" t="s">
        <v>137</v>
      </c>
      <c r="B25" s="12" t="s">
        <v>19</v>
      </c>
      <c r="C25" s="12" t="s">
        <v>266</v>
      </c>
      <c r="D25" s="12" t="s">
        <v>5</v>
      </c>
      <c r="E25" s="12"/>
      <c r="F25" s="88">
        <f>F26</f>
        <v>3263.3</v>
      </c>
      <c r="G25" s="13" t="e">
        <f>G27+G38+#REF!</f>
        <v>#REF!</v>
      </c>
      <c r="H25" s="13" t="e">
        <f>H27+H38+#REF!</f>
        <v>#REF!</v>
      </c>
      <c r="I25" s="13" t="e">
        <f>I27+I38+#REF!</f>
        <v>#REF!</v>
      </c>
      <c r="J25" s="13" t="e">
        <f>J27+J38+#REF!</f>
        <v>#REF!</v>
      </c>
      <c r="K25" s="13" t="e">
        <f>K27+K38+#REF!</f>
        <v>#REF!</v>
      </c>
      <c r="L25" s="13" t="e">
        <f>L27+L38+#REF!</f>
        <v>#REF!</v>
      </c>
      <c r="M25" s="13" t="e">
        <f>M27+M38+#REF!</f>
        <v>#REF!</v>
      </c>
      <c r="N25" s="13" t="e">
        <f>N27+N38+#REF!</f>
        <v>#REF!</v>
      </c>
      <c r="O25" s="13" t="e">
        <f>O27+O38+#REF!</f>
        <v>#REF!</v>
      </c>
      <c r="P25" s="13" t="e">
        <f>P27+P38+#REF!</f>
        <v>#REF!</v>
      </c>
      <c r="Q25" s="13" t="e">
        <f>Q27+Q38+#REF!</f>
        <v>#REF!</v>
      </c>
      <c r="R25" s="13" t="e">
        <f>R27+R38+#REF!</f>
        <v>#REF!</v>
      </c>
      <c r="S25" s="13" t="e">
        <f>S27+S38+#REF!</f>
        <v>#REF!</v>
      </c>
      <c r="T25" s="13" t="e">
        <f>T27+T38+#REF!</f>
        <v>#REF!</v>
      </c>
      <c r="U25" s="13" t="e">
        <f>U27+U38+#REF!</f>
        <v>#REF!</v>
      </c>
      <c r="V25" s="13" t="e">
        <f>V27+V38+#REF!</f>
        <v>#REF!</v>
      </c>
      <c r="X25" s="88">
        <f>X26</f>
        <v>3263.3</v>
      </c>
    </row>
    <row r="26" spans="1:24" s="28" customFormat="1" ht="36" customHeight="1" outlineLevel="6">
      <c r="A26" s="22" t="s">
        <v>139</v>
      </c>
      <c r="B26" s="12" t="s">
        <v>19</v>
      </c>
      <c r="C26" s="12" t="s">
        <v>267</v>
      </c>
      <c r="D26" s="12" t="s">
        <v>5</v>
      </c>
      <c r="E26" s="12"/>
      <c r="F26" s="88">
        <f>F27+F38+F44</f>
        <v>3263.3</v>
      </c>
      <c r="G26" s="88">
        <f aca="true" t="shared" si="5" ref="G26:X26">G27+G38+G44</f>
        <v>2414.5</v>
      </c>
      <c r="H26" s="88">
        <f t="shared" si="5"/>
        <v>2414.5</v>
      </c>
      <c r="I26" s="88">
        <f t="shared" si="5"/>
        <v>2414.5</v>
      </c>
      <c r="J26" s="88">
        <f t="shared" si="5"/>
        <v>2414.5</v>
      </c>
      <c r="K26" s="88">
        <f t="shared" si="5"/>
        <v>2414.5</v>
      </c>
      <c r="L26" s="88">
        <f t="shared" si="5"/>
        <v>2414.5</v>
      </c>
      <c r="M26" s="88">
        <f t="shared" si="5"/>
        <v>2414.5</v>
      </c>
      <c r="N26" s="88">
        <f t="shared" si="5"/>
        <v>2414.5</v>
      </c>
      <c r="O26" s="88">
        <f t="shared" si="5"/>
        <v>2414.5</v>
      </c>
      <c r="P26" s="88">
        <f t="shared" si="5"/>
        <v>2414.5</v>
      </c>
      <c r="Q26" s="88">
        <f t="shared" si="5"/>
        <v>2414.5</v>
      </c>
      <c r="R26" s="88">
        <f t="shared" si="5"/>
        <v>2414.5</v>
      </c>
      <c r="S26" s="88">
        <f t="shared" si="5"/>
        <v>2414.5</v>
      </c>
      <c r="T26" s="88">
        <f t="shared" si="5"/>
        <v>2414.5</v>
      </c>
      <c r="U26" s="88">
        <f t="shared" si="5"/>
        <v>2414.5</v>
      </c>
      <c r="V26" s="88">
        <f t="shared" si="5"/>
        <v>2414.5</v>
      </c>
      <c r="W26" s="88">
        <f t="shared" si="5"/>
        <v>0</v>
      </c>
      <c r="X26" s="88">
        <f t="shared" si="5"/>
        <v>3263.3</v>
      </c>
    </row>
    <row r="27" spans="1:24" s="28" customFormat="1" ht="47.25" outlineLevel="6">
      <c r="A27" s="51" t="s">
        <v>203</v>
      </c>
      <c r="B27" s="19" t="s">
        <v>19</v>
      </c>
      <c r="C27" s="19" t="s">
        <v>269</v>
      </c>
      <c r="D27" s="19" t="s">
        <v>5</v>
      </c>
      <c r="E27" s="19"/>
      <c r="F27" s="84">
        <f>F28+F32+F35</f>
        <v>1799</v>
      </c>
      <c r="G27" s="7">
        <f aca="true" t="shared" si="6" ref="G27:V27">G30</f>
        <v>2414.5</v>
      </c>
      <c r="H27" s="7">
        <f t="shared" si="6"/>
        <v>2414.5</v>
      </c>
      <c r="I27" s="7">
        <f t="shared" si="6"/>
        <v>2414.5</v>
      </c>
      <c r="J27" s="7">
        <f t="shared" si="6"/>
        <v>2414.5</v>
      </c>
      <c r="K27" s="7">
        <f t="shared" si="6"/>
        <v>2414.5</v>
      </c>
      <c r="L27" s="7">
        <f t="shared" si="6"/>
        <v>2414.5</v>
      </c>
      <c r="M27" s="7">
        <f t="shared" si="6"/>
        <v>2414.5</v>
      </c>
      <c r="N27" s="7">
        <f t="shared" si="6"/>
        <v>2414.5</v>
      </c>
      <c r="O27" s="7">
        <f t="shared" si="6"/>
        <v>2414.5</v>
      </c>
      <c r="P27" s="7">
        <f t="shared" si="6"/>
        <v>2414.5</v>
      </c>
      <c r="Q27" s="7">
        <f t="shared" si="6"/>
        <v>2414.5</v>
      </c>
      <c r="R27" s="7">
        <f t="shared" si="6"/>
        <v>2414.5</v>
      </c>
      <c r="S27" s="7">
        <f t="shared" si="6"/>
        <v>2414.5</v>
      </c>
      <c r="T27" s="7">
        <f t="shared" si="6"/>
        <v>2414.5</v>
      </c>
      <c r="U27" s="7">
        <f t="shared" si="6"/>
        <v>2414.5</v>
      </c>
      <c r="V27" s="7">
        <f t="shared" si="6"/>
        <v>2414.5</v>
      </c>
      <c r="X27" s="84">
        <f>X28+X32+X35</f>
        <v>1799</v>
      </c>
    </row>
    <row r="28" spans="1:24" s="28" customFormat="1" ht="31.5" outlineLevel="6">
      <c r="A28" s="5" t="s">
        <v>94</v>
      </c>
      <c r="B28" s="6" t="s">
        <v>19</v>
      </c>
      <c r="C28" s="6" t="s">
        <v>269</v>
      </c>
      <c r="D28" s="6" t="s">
        <v>93</v>
      </c>
      <c r="E28" s="6"/>
      <c r="F28" s="85">
        <f>F29+F30+F31</f>
        <v>1694</v>
      </c>
      <c r="G28" s="85">
        <f aca="true" t="shared" si="7" ref="G28:X28">G29+G30+G31</f>
        <v>2414.5</v>
      </c>
      <c r="H28" s="85">
        <f t="shared" si="7"/>
        <v>2414.5</v>
      </c>
      <c r="I28" s="85">
        <f t="shared" si="7"/>
        <v>2414.5</v>
      </c>
      <c r="J28" s="85">
        <f t="shared" si="7"/>
        <v>2414.5</v>
      </c>
      <c r="K28" s="85">
        <f t="shared" si="7"/>
        <v>2414.5</v>
      </c>
      <c r="L28" s="85">
        <f t="shared" si="7"/>
        <v>2414.5</v>
      </c>
      <c r="M28" s="85">
        <f t="shared" si="7"/>
        <v>2414.5</v>
      </c>
      <c r="N28" s="85">
        <f t="shared" si="7"/>
        <v>2414.5</v>
      </c>
      <c r="O28" s="85">
        <f t="shared" si="7"/>
        <v>2414.5</v>
      </c>
      <c r="P28" s="85">
        <f t="shared" si="7"/>
        <v>2414.5</v>
      </c>
      <c r="Q28" s="85">
        <f t="shared" si="7"/>
        <v>2414.5</v>
      </c>
      <c r="R28" s="85">
        <f t="shared" si="7"/>
        <v>2414.5</v>
      </c>
      <c r="S28" s="85">
        <f t="shared" si="7"/>
        <v>2414.5</v>
      </c>
      <c r="T28" s="85">
        <f t="shared" si="7"/>
        <v>2414.5</v>
      </c>
      <c r="U28" s="85">
        <f t="shared" si="7"/>
        <v>2414.5</v>
      </c>
      <c r="V28" s="85">
        <f t="shared" si="7"/>
        <v>2414.5</v>
      </c>
      <c r="W28" s="85">
        <f t="shared" si="7"/>
        <v>0</v>
      </c>
      <c r="X28" s="85">
        <f t="shared" si="7"/>
        <v>1694</v>
      </c>
    </row>
    <row r="29" spans="1:24" s="28" customFormat="1" ht="31.5" outlineLevel="6">
      <c r="A29" s="47" t="s">
        <v>258</v>
      </c>
      <c r="B29" s="48" t="s">
        <v>19</v>
      </c>
      <c r="C29" s="48" t="s">
        <v>269</v>
      </c>
      <c r="D29" s="48" t="s">
        <v>91</v>
      </c>
      <c r="E29" s="48"/>
      <c r="F29" s="86">
        <v>1320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6">
        <v>1320</v>
      </c>
    </row>
    <row r="30" spans="1:24" s="28" customFormat="1" ht="47.25" outlineLevel="6">
      <c r="A30" s="47" t="s">
        <v>264</v>
      </c>
      <c r="B30" s="48" t="s">
        <v>19</v>
      </c>
      <c r="C30" s="48" t="s">
        <v>269</v>
      </c>
      <c r="D30" s="48" t="s">
        <v>92</v>
      </c>
      <c r="E30" s="48"/>
      <c r="F30" s="86">
        <v>5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X30" s="86">
        <v>5</v>
      </c>
    </row>
    <row r="31" spans="1:24" s="28" customFormat="1" ht="47.25" outlineLevel="6">
      <c r="A31" s="47" t="s">
        <v>259</v>
      </c>
      <c r="B31" s="48" t="s">
        <v>19</v>
      </c>
      <c r="C31" s="48" t="s">
        <v>269</v>
      </c>
      <c r="D31" s="48" t="s">
        <v>260</v>
      </c>
      <c r="E31" s="48"/>
      <c r="F31" s="86">
        <v>369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6">
        <v>369</v>
      </c>
    </row>
    <row r="32" spans="1:24" s="28" customFormat="1" ht="20.25" customHeight="1" outlineLevel="6">
      <c r="A32" s="5" t="s">
        <v>375</v>
      </c>
      <c r="B32" s="6" t="s">
        <v>19</v>
      </c>
      <c r="C32" s="6" t="s">
        <v>269</v>
      </c>
      <c r="D32" s="6" t="s">
        <v>376</v>
      </c>
      <c r="E32" s="6"/>
      <c r="F32" s="85">
        <f>F33+F34</f>
        <v>100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5">
        <f>X33+X34</f>
        <v>100</v>
      </c>
    </row>
    <row r="33" spans="1:24" s="28" customFormat="1" ht="15.75" outlineLevel="6">
      <c r="A33" s="47" t="s">
        <v>377</v>
      </c>
      <c r="B33" s="48" t="s">
        <v>19</v>
      </c>
      <c r="C33" s="48" t="s">
        <v>269</v>
      </c>
      <c r="D33" s="48" t="s">
        <v>378</v>
      </c>
      <c r="E33" s="48"/>
      <c r="F33" s="86"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6">
        <v>100</v>
      </c>
    </row>
    <row r="34" spans="1:24" s="28" customFormat="1" ht="15.75" outlineLevel="6">
      <c r="A34" s="47" t="s">
        <v>245</v>
      </c>
      <c r="B34" s="48" t="s">
        <v>19</v>
      </c>
      <c r="C34" s="48" t="s">
        <v>269</v>
      </c>
      <c r="D34" s="48" t="s">
        <v>225</v>
      </c>
      <c r="E34" s="48"/>
      <c r="F34" s="86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6">
        <v>0</v>
      </c>
    </row>
    <row r="35" spans="1:24" s="28" customFormat="1" ht="15.75" outlineLevel="6">
      <c r="A35" s="5" t="s">
        <v>101</v>
      </c>
      <c r="B35" s="6" t="s">
        <v>19</v>
      </c>
      <c r="C35" s="6" t="s">
        <v>269</v>
      </c>
      <c r="D35" s="6" t="s">
        <v>102</v>
      </c>
      <c r="E35" s="6"/>
      <c r="F35" s="85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5">
        <f>X36+X37</f>
        <v>5</v>
      </c>
    </row>
    <row r="36" spans="1:24" s="28" customFormat="1" ht="21.75" customHeight="1" outlineLevel="6">
      <c r="A36" s="47" t="s">
        <v>103</v>
      </c>
      <c r="B36" s="48" t="s">
        <v>19</v>
      </c>
      <c r="C36" s="48" t="s">
        <v>269</v>
      </c>
      <c r="D36" s="48" t="s">
        <v>105</v>
      </c>
      <c r="E36" s="48"/>
      <c r="F36" s="8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86"/>
    </row>
    <row r="37" spans="1:24" s="28" customFormat="1" ht="15.75" outlineLevel="6">
      <c r="A37" s="47" t="s">
        <v>104</v>
      </c>
      <c r="B37" s="48" t="s">
        <v>19</v>
      </c>
      <c r="C37" s="48" t="s">
        <v>269</v>
      </c>
      <c r="D37" s="48" t="s">
        <v>106</v>
      </c>
      <c r="E37" s="48"/>
      <c r="F37" s="86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6">
        <v>5</v>
      </c>
    </row>
    <row r="38" spans="1:24" ht="32.25" customHeight="1" outlineLevel="6">
      <c r="A38" s="50" t="s">
        <v>204</v>
      </c>
      <c r="B38" s="19" t="s">
        <v>19</v>
      </c>
      <c r="C38" s="19" t="s">
        <v>270</v>
      </c>
      <c r="D38" s="19" t="s">
        <v>5</v>
      </c>
      <c r="E38" s="19"/>
      <c r="F38" s="84">
        <f>F39</f>
        <v>1464.3</v>
      </c>
      <c r="G38" s="7">
        <f aca="true" t="shared" si="8" ref="G38:V38">G39</f>
        <v>0</v>
      </c>
      <c r="H38" s="7">
        <f t="shared" si="8"/>
        <v>0</v>
      </c>
      <c r="I38" s="7">
        <f t="shared" si="8"/>
        <v>0</v>
      </c>
      <c r="J38" s="7">
        <f t="shared" si="8"/>
        <v>0</v>
      </c>
      <c r="K38" s="7">
        <f t="shared" si="8"/>
        <v>0</v>
      </c>
      <c r="L38" s="7">
        <f t="shared" si="8"/>
        <v>0</v>
      </c>
      <c r="M38" s="7">
        <f t="shared" si="8"/>
        <v>0</v>
      </c>
      <c r="N38" s="7">
        <f t="shared" si="8"/>
        <v>0</v>
      </c>
      <c r="O38" s="7">
        <f t="shared" si="8"/>
        <v>0</v>
      </c>
      <c r="P38" s="7">
        <f t="shared" si="8"/>
        <v>0</v>
      </c>
      <c r="Q38" s="7">
        <f t="shared" si="8"/>
        <v>0</v>
      </c>
      <c r="R38" s="7">
        <f t="shared" si="8"/>
        <v>0</v>
      </c>
      <c r="S38" s="7">
        <f t="shared" si="8"/>
        <v>0</v>
      </c>
      <c r="T38" s="7">
        <f t="shared" si="8"/>
        <v>0</v>
      </c>
      <c r="U38" s="7">
        <f t="shared" si="8"/>
        <v>0</v>
      </c>
      <c r="V38" s="7">
        <f t="shared" si="8"/>
        <v>0</v>
      </c>
      <c r="X38" s="84">
        <f>X39</f>
        <v>1464.3</v>
      </c>
    </row>
    <row r="39" spans="1:24" s="26" customFormat="1" ht="31.5" outlineLevel="6">
      <c r="A39" s="5" t="s">
        <v>94</v>
      </c>
      <c r="B39" s="6" t="s">
        <v>19</v>
      </c>
      <c r="C39" s="6" t="s">
        <v>270</v>
      </c>
      <c r="D39" s="6" t="s">
        <v>93</v>
      </c>
      <c r="E39" s="6"/>
      <c r="F39" s="85">
        <f>F40+F41+F43+F42</f>
        <v>1464.3</v>
      </c>
      <c r="G39" s="85">
        <f aca="true" t="shared" si="9" ref="G39:X39">G40+G41+G43+G42</f>
        <v>0</v>
      </c>
      <c r="H39" s="85">
        <f t="shared" si="9"/>
        <v>0</v>
      </c>
      <c r="I39" s="85">
        <f t="shared" si="9"/>
        <v>0</v>
      </c>
      <c r="J39" s="85">
        <f t="shared" si="9"/>
        <v>0</v>
      </c>
      <c r="K39" s="85">
        <f t="shared" si="9"/>
        <v>0</v>
      </c>
      <c r="L39" s="85">
        <f t="shared" si="9"/>
        <v>0</v>
      </c>
      <c r="M39" s="85">
        <f t="shared" si="9"/>
        <v>0</v>
      </c>
      <c r="N39" s="85">
        <f t="shared" si="9"/>
        <v>0</v>
      </c>
      <c r="O39" s="85">
        <f t="shared" si="9"/>
        <v>0</v>
      </c>
      <c r="P39" s="85">
        <f t="shared" si="9"/>
        <v>0</v>
      </c>
      <c r="Q39" s="85">
        <f t="shared" si="9"/>
        <v>0</v>
      </c>
      <c r="R39" s="85">
        <f t="shared" si="9"/>
        <v>0</v>
      </c>
      <c r="S39" s="85">
        <f t="shared" si="9"/>
        <v>0</v>
      </c>
      <c r="T39" s="85">
        <f t="shared" si="9"/>
        <v>0</v>
      </c>
      <c r="U39" s="85">
        <f t="shared" si="9"/>
        <v>0</v>
      </c>
      <c r="V39" s="85">
        <f t="shared" si="9"/>
        <v>0</v>
      </c>
      <c r="W39" s="85">
        <f t="shared" si="9"/>
        <v>0</v>
      </c>
      <c r="X39" s="85">
        <f t="shared" si="9"/>
        <v>1464.3</v>
      </c>
    </row>
    <row r="40" spans="1:24" s="26" customFormat="1" ht="31.5" outlineLevel="6">
      <c r="A40" s="47" t="s">
        <v>258</v>
      </c>
      <c r="B40" s="48" t="s">
        <v>19</v>
      </c>
      <c r="C40" s="48" t="s">
        <v>270</v>
      </c>
      <c r="D40" s="48" t="s">
        <v>91</v>
      </c>
      <c r="E40" s="48"/>
      <c r="F40" s="86">
        <v>1000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6">
        <v>1000</v>
      </c>
    </row>
    <row r="41" spans="1:24" s="26" customFormat="1" ht="47.25" outlineLevel="6">
      <c r="A41" s="47" t="s">
        <v>264</v>
      </c>
      <c r="B41" s="48" t="s">
        <v>19</v>
      </c>
      <c r="C41" s="48" t="s">
        <v>270</v>
      </c>
      <c r="D41" s="48" t="s">
        <v>92</v>
      </c>
      <c r="E41" s="48"/>
      <c r="F41" s="86">
        <v>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6">
        <v>5</v>
      </c>
    </row>
    <row r="42" spans="1:24" s="26" customFormat="1" ht="63" outlineLevel="6">
      <c r="A42" s="47" t="s">
        <v>380</v>
      </c>
      <c r="B42" s="48" t="s">
        <v>19</v>
      </c>
      <c r="C42" s="48" t="s">
        <v>270</v>
      </c>
      <c r="D42" s="48" t="s">
        <v>379</v>
      </c>
      <c r="E42" s="48"/>
      <c r="F42" s="86">
        <v>192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6">
        <v>192</v>
      </c>
    </row>
    <row r="43" spans="1:24" s="26" customFormat="1" ht="47.25" outlineLevel="6">
      <c r="A43" s="47" t="s">
        <v>259</v>
      </c>
      <c r="B43" s="48" t="s">
        <v>19</v>
      </c>
      <c r="C43" s="48" t="s">
        <v>270</v>
      </c>
      <c r="D43" s="48" t="s">
        <v>260</v>
      </c>
      <c r="E43" s="48"/>
      <c r="F43" s="86">
        <v>267.3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6">
        <v>267.3</v>
      </c>
    </row>
    <row r="44" spans="1:24" s="26" customFormat="1" ht="15.75" outlineLevel="6">
      <c r="A44" s="50" t="s">
        <v>142</v>
      </c>
      <c r="B44" s="19" t="s">
        <v>19</v>
      </c>
      <c r="C44" s="19" t="s">
        <v>271</v>
      </c>
      <c r="D44" s="19" t="s">
        <v>5</v>
      </c>
      <c r="E44" s="19"/>
      <c r="F44" s="84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4">
        <f>X45</f>
        <v>0</v>
      </c>
    </row>
    <row r="45" spans="1:24" s="26" customFormat="1" ht="15.75" outlineLevel="6">
      <c r="A45" s="5" t="s">
        <v>111</v>
      </c>
      <c r="B45" s="6" t="s">
        <v>19</v>
      </c>
      <c r="C45" s="6" t="s">
        <v>271</v>
      </c>
      <c r="D45" s="6" t="s">
        <v>226</v>
      </c>
      <c r="E45" s="6"/>
      <c r="F45" s="85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5">
        <v>0</v>
      </c>
    </row>
    <row r="46" spans="1:24" s="26" customFormat="1" ht="49.5" customHeight="1" outlineLevel="3">
      <c r="A46" s="8" t="s">
        <v>28</v>
      </c>
      <c r="B46" s="9" t="s">
        <v>7</v>
      </c>
      <c r="C46" s="9" t="s">
        <v>265</v>
      </c>
      <c r="D46" s="9" t="s">
        <v>5</v>
      </c>
      <c r="E46" s="9"/>
      <c r="F46" s="10">
        <f>F47</f>
        <v>4815.7</v>
      </c>
      <c r="G46" s="10">
        <f aca="true" t="shared" si="10" ref="G46:V49">G47</f>
        <v>0</v>
      </c>
      <c r="H46" s="10">
        <f t="shared" si="10"/>
        <v>0</v>
      </c>
      <c r="I46" s="10">
        <f t="shared" si="10"/>
        <v>0</v>
      </c>
      <c r="J46" s="10">
        <f t="shared" si="10"/>
        <v>0</v>
      </c>
      <c r="K46" s="10">
        <f t="shared" si="10"/>
        <v>0</v>
      </c>
      <c r="L46" s="10">
        <f t="shared" si="10"/>
        <v>0</v>
      </c>
      <c r="M46" s="10">
        <f t="shared" si="10"/>
        <v>0</v>
      </c>
      <c r="N46" s="10">
        <f t="shared" si="10"/>
        <v>0</v>
      </c>
      <c r="O46" s="10">
        <f t="shared" si="10"/>
        <v>0</v>
      </c>
      <c r="P46" s="10">
        <f t="shared" si="10"/>
        <v>0</v>
      </c>
      <c r="Q46" s="10">
        <f t="shared" si="10"/>
        <v>0</v>
      </c>
      <c r="R46" s="10">
        <f t="shared" si="10"/>
        <v>0</v>
      </c>
      <c r="S46" s="10">
        <f t="shared" si="10"/>
        <v>0</v>
      </c>
      <c r="T46" s="10">
        <f t="shared" si="10"/>
        <v>0</v>
      </c>
      <c r="U46" s="10">
        <f t="shared" si="10"/>
        <v>0</v>
      </c>
      <c r="V46" s="10">
        <f t="shared" si="10"/>
        <v>0</v>
      </c>
      <c r="X46" s="10">
        <f>X47</f>
        <v>5379.7</v>
      </c>
    </row>
    <row r="47" spans="1:24" s="26" customFormat="1" ht="33.75" customHeight="1" outlineLevel="3">
      <c r="A47" s="22" t="s">
        <v>137</v>
      </c>
      <c r="B47" s="12" t="s">
        <v>7</v>
      </c>
      <c r="C47" s="12" t="s">
        <v>266</v>
      </c>
      <c r="D47" s="12" t="s">
        <v>5</v>
      </c>
      <c r="E47" s="12"/>
      <c r="F47" s="13">
        <f>F48</f>
        <v>4815.7</v>
      </c>
      <c r="G47" s="13">
        <f aca="true" t="shared" si="11" ref="G47:V47">G49</f>
        <v>0</v>
      </c>
      <c r="H47" s="13">
        <f t="shared" si="11"/>
        <v>0</v>
      </c>
      <c r="I47" s="13">
        <f t="shared" si="11"/>
        <v>0</v>
      </c>
      <c r="J47" s="13">
        <f t="shared" si="11"/>
        <v>0</v>
      </c>
      <c r="K47" s="13">
        <f t="shared" si="11"/>
        <v>0</v>
      </c>
      <c r="L47" s="13">
        <f t="shared" si="11"/>
        <v>0</v>
      </c>
      <c r="M47" s="13">
        <f t="shared" si="11"/>
        <v>0</v>
      </c>
      <c r="N47" s="13">
        <f t="shared" si="11"/>
        <v>0</v>
      </c>
      <c r="O47" s="13">
        <f t="shared" si="11"/>
        <v>0</v>
      </c>
      <c r="P47" s="13">
        <f t="shared" si="11"/>
        <v>0</v>
      </c>
      <c r="Q47" s="13">
        <f t="shared" si="11"/>
        <v>0</v>
      </c>
      <c r="R47" s="13">
        <f t="shared" si="11"/>
        <v>0</v>
      </c>
      <c r="S47" s="13">
        <f t="shared" si="11"/>
        <v>0</v>
      </c>
      <c r="T47" s="13">
        <f t="shared" si="11"/>
        <v>0</v>
      </c>
      <c r="U47" s="13">
        <f t="shared" si="11"/>
        <v>0</v>
      </c>
      <c r="V47" s="13">
        <f t="shared" si="11"/>
        <v>0</v>
      </c>
      <c r="X47" s="13">
        <f>X48</f>
        <v>5379.7</v>
      </c>
    </row>
    <row r="48" spans="1:24" s="26" customFormat="1" ht="37.5" customHeight="1" outlineLevel="3">
      <c r="A48" s="22" t="s">
        <v>139</v>
      </c>
      <c r="B48" s="12" t="s">
        <v>7</v>
      </c>
      <c r="C48" s="12" t="s">
        <v>267</v>
      </c>
      <c r="D48" s="12" t="s">
        <v>5</v>
      </c>
      <c r="E48" s="12"/>
      <c r="F48" s="13">
        <f>F49</f>
        <v>4815.7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>
        <f>X49</f>
        <v>5379.7</v>
      </c>
    </row>
    <row r="49" spans="1:24" s="26" customFormat="1" ht="47.25" outlineLevel="4">
      <c r="A49" s="51" t="s">
        <v>203</v>
      </c>
      <c r="B49" s="19" t="s">
        <v>7</v>
      </c>
      <c r="C49" s="19" t="s">
        <v>269</v>
      </c>
      <c r="D49" s="19" t="s">
        <v>5</v>
      </c>
      <c r="E49" s="19"/>
      <c r="F49" s="20">
        <f>F50+F54+F57</f>
        <v>4815.7</v>
      </c>
      <c r="G49" s="7">
        <f t="shared" si="10"/>
        <v>0</v>
      </c>
      <c r="H49" s="7">
        <f t="shared" si="10"/>
        <v>0</v>
      </c>
      <c r="I49" s="7">
        <f t="shared" si="10"/>
        <v>0</v>
      </c>
      <c r="J49" s="7">
        <f t="shared" si="10"/>
        <v>0</v>
      </c>
      <c r="K49" s="7">
        <f t="shared" si="10"/>
        <v>0</v>
      </c>
      <c r="L49" s="7">
        <f t="shared" si="10"/>
        <v>0</v>
      </c>
      <c r="M49" s="7">
        <f t="shared" si="10"/>
        <v>0</v>
      </c>
      <c r="N49" s="7">
        <f t="shared" si="10"/>
        <v>0</v>
      </c>
      <c r="O49" s="7">
        <f t="shared" si="10"/>
        <v>0</v>
      </c>
      <c r="P49" s="7">
        <f t="shared" si="10"/>
        <v>0</v>
      </c>
      <c r="Q49" s="7">
        <f t="shared" si="10"/>
        <v>0</v>
      </c>
      <c r="R49" s="7">
        <f t="shared" si="10"/>
        <v>0</v>
      </c>
      <c r="S49" s="7">
        <f t="shared" si="10"/>
        <v>0</v>
      </c>
      <c r="T49" s="7">
        <f t="shared" si="10"/>
        <v>0</v>
      </c>
      <c r="U49" s="7">
        <f t="shared" si="10"/>
        <v>0</v>
      </c>
      <c r="V49" s="7">
        <f t="shared" si="10"/>
        <v>0</v>
      </c>
      <c r="X49" s="20">
        <f>X50+X54+X57</f>
        <v>5379.7</v>
      </c>
    </row>
    <row r="50" spans="1:24" s="26" customFormat="1" ht="31.5" outlineLevel="5">
      <c r="A50" s="5" t="s">
        <v>94</v>
      </c>
      <c r="B50" s="6" t="s">
        <v>7</v>
      </c>
      <c r="C50" s="6" t="s">
        <v>269</v>
      </c>
      <c r="D50" s="6" t="s">
        <v>93</v>
      </c>
      <c r="E50" s="6"/>
      <c r="F50" s="7">
        <f>F51+F52+F53</f>
        <v>4654.3</v>
      </c>
      <c r="G50" s="7">
        <f aca="true" t="shared" si="12" ref="G50:X50">G51+G52+G53</f>
        <v>0</v>
      </c>
      <c r="H50" s="7">
        <f t="shared" si="12"/>
        <v>0</v>
      </c>
      <c r="I50" s="7">
        <f t="shared" si="12"/>
        <v>0</v>
      </c>
      <c r="J50" s="7">
        <f t="shared" si="12"/>
        <v>0</v>
      </c>
      <c r="K50" s="7">
        <f t="shared" si="12"/>
        <v>0</v>
      </c>
      <c r="L50" s="7">
        <f t="shared" si="12"/>
        <v>0</v>
      </c>
      <c r="M50" s="7">
        <f t="shared" si="12"/>
        <v>0</v>
      </c>
      <c r="N50" s="7">
        <f t="shared" si="12"/>
        <v>0</v>
      </c>
      <c r="O50" s="7">
        <f t="shared" si="12"/>
        <v>0</v>
      </c>
      <c r="P50" s="7">
        <f t="shared" si="12"/>
        <v>0</v>
      </c>
      <c r="Q50" s="7">
        <f t="shared" si="12"/>
        <v>0</v>
      </c>
      <c r="R50" s="7">
        <f t="shared" si="12"/>
        <v>0</v>
      </c>
      <c r="S50" s="7">
        <f t="shared" si="12"/>
        <v>0</v>
      </c>
      <c r="T50" s="7">
        <f t="shared" si="12"/>
        <v>0</v>
      </c>
      <c r="U50" s="7">
        <f t="shared" si="12"/>
        <v>0</v>
      </c>
      <c r="V50" s="7">
        <f t="shared" si="12"/>
        <v>0</v>
      </c>
      <c r="W50" s="7">
        <f t="shared" si="12"/>
        <v>0</v>
      </c>
      <c r="X50" s="7">
        <f t="shared" si="12"/>
        <v>5218.3</v>
      </c>
    </row>
    <row r="51" spans="1:24" s="26" customFormat="1" ht="31.5" outlineLevel="5">
      <c r="A51" s="47" t="s">
        <v>258</v>
      </c>
      <c r="B51" s="48" t="s">
        <v>7</v>
      </c>
      <c r="C51" s="48" t="s">
        <v>269</v>
      </c>
      <c r="D51" s="48" t="s">
        <v>91</v>
      </c>
      <c r="E51" s="48"/>
      <c r="F51" s="49">
        <v>3612.3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49">
        <v>4007.3</v>
      </c>
    </row>
    <row r="52" spans="1:24" s="26" customFormat="1" ht="47.25" outlineLevel="5">
      <c r="A52" s="47" t="s">
        <v>264</v>
      </c>
      <c r="B52" s="48" t="s">
        <v>7</v>
      </c>
      <c r="C52" s="48" t="s">
        <v>269</v>
      </c>
      <c r="D52" s="48" t="s">
        <v>92</v>
      </c>
      <c r="E52" s="48"/>
      <c r="F52" s="49">
        <v>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49">
        <v>1</v>
      </c>
    </row>
    <row r="53" spans="1:24" s="26" customFormat="1" ht="47.25" outlineLevel="5">
      <c r="A53" s="47" t="s">
        <v>259</v>
      </c>
      <c r="B53" s="48" t="s">
        <v>7</v>
      </c>
      <c r="C53" s="48" t="s">
        <v>269</v>
      </c>
      <c r="D53" s="48" t="s">
        <v>260</v>
      </c>
      <c r="E53" s="48"/>
      <c r="F53" s="49">
        <v>1041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49">
        <v>1210</v>
      </c>
    </row>
    <row r="54" spans="1:24" s="26" customFormat="1" ht="31.5" outlineLevel="5">
      <c r="A54" s="5" t="s">
        <v>95</v>
      </c>
      <c r="B54" s="6" t="s">
        <v>7</v>
      </c>
      <c r="C54" s="6" t="s">
        <v>269</v>
      </c>
      <c r="D54" s="6" t="s">
        <v>96</v>
      </c>
      <c r="E54" s="6"/>
      <c r="F54" s="7">
        <f>F55+F56</f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7">
        <f>X55+X56</f>
        <v>0</v>
      </c>
    </row>
    <row r="55" spans="1:24" s="26" customFormat="1" ht="31.5" outlineLevel="5">
      <c r="A55" s="47" t="s">
        <v>97</v>
      </c>
      <c r="B55" s="48" t="s">
        <v>7</v>
      </c>
      <c r="C55" s="48" t="s">
        <v>269</v>
      </c>
      <c r="D55" s="48" t="s">
        <v>98</v>
      </c>
      <c r="E55" s="48"/>
      <c r="F55" s="49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49">
        <v>0</v>
      </c>
    </row>
    <row r="56" spans="1:24" s="26" customFormat="1" ht="31.5" outlineLevel="5">
      <c r="A56" s="47" t="s">
        <v>99</v>
      </c>
      <c r="B56" s="48" t="s">
        <v>7</v>
      </c>
      <c r="C56" s="48" t="s">
        <v>269</v>
      </c>
      <c r="D56" s="48" t="s">
        <v>100</v>
      </c>
      <c r="E56" s="48"/>
      <c r="F56" s="4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49"/>
    </row>
    <row r="57" spans="1:24" s="26" customFormat="1" ht="15.75" outlineLevel="5">
      <c r="A57" s="5" t="s">
        <v>101</v>
      </c>
      <c r="B57" s="6" t="s">
        <v>7</v>
      </c>
      <c r="C57" s="6" t="s">
        <v>269</v>
      </c>
      <c r="D57" s="6" t="s">
        <v>102</v>
      </c>
      <c r="E57" s="6"/>
      <c r="F57" s="7">
        <f>F58+F59+F60</f>
        <v>161.39999999999998</v>
      </c>
      <c r="G57" s="7">
        <f aca="true" t="shared" si="13" ref="G57:X57">G58+G59+G60</f>
        <v>0</v>
      </c>
      <c r="H57" s="7">
        <f t="shared" si="13"/>
        <v>0</v>
      </c>
      <c r="I57" s="7">
        <f t="shared" si="13"/>
        <v>0</v>
      </c>
      <c r="J57" s="7">
        <f t="shared" si="13"/>
        <v>0</v>
      </c>
      <c r="K57" s="7">
        <f t="shared" si="13"/>
        <v>0</v>
      </c>
      <c r="L57" s="7">
        <f t="shared" si="13"/>
        <v>0</v>
      </c>
      <c r="M57" s="7">
        <f t="shared" si="13"/>
        <v>0</v>
      </c>
      <c r="N57" s="7">
        <f t="shared" si="13"/>
        <v>0</v>
      </c>
      <c r="O57" s="7">
        <f t="shared" si="13"/>
        <v>0</v>
      </c>
      <c r="P57" s="7">
        <f t="shared" si="13"/>
        <v>0</v>
      </c>
      <c r="Q57" s="7">
        <f t="shared" si="13"/>
        <v>0</v>
      </c>
      <c r="R57" s="7">
        <f t="shared" si="13"/>
        <v>0</v>
      </c>
      <c r="S57" s="7">
        <f t="shared" si="13"/>
        <v>0</v>
      </c>
      <c r="T57" s="7">
        <f t="shared" si="13"/>
        <v>0</v>
      </c>
      <c r="U57" s="7">
        <f t="shared" si="13"/>
        <v>0</v>
      </c>
      <c r="V57" s="7">
        <f t="shared" si="13"/>
        <v>0</v>
      </c>
      <c r="W57" s="7">
        <f t="shared" si="13"/>
        <v>0</v>
      </c>
      <c r="X57" s="7">
        <f t="shared" si="13"/>
        <v>161.39999999999998</v>
      </c>
    </row>
    <row r="58" spans="1:24" s="26" customFormat="1" ht="31.5" outlineLevel="5">
      <c r="A58" s="47" t="s">
        <v>103</v>
      </c>
      <c r="B58" s="48" t="s">
        <v>7</v>
      </c>
      <c r="C58" s="48" t="s">
        <v>269</v>
      </c>
      <c r="D58" s="48" t="s">
        <v>105</v>
      </c>
      <c r="E58" s="48"/>
      <c r="F58" s="49">
        <v>19.4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49">
        <v>19.4</v>
      </c>
    </row>
    <row r="59" spans="1:24" s="26" customFormat="1" ht="15.75" outlineLevel="5">
      <c r="A59" s="47" t="s">
        <v>104</v>
      </c>
      <c r="B59" s="48" t="s">
        <v>7</v>
      </c>
      <c r="C59" s="48" t="s">
        <v>269</v>
      </c>
      <c r="D59" s="48" t="s">
        <v>106</v>
      </c>
      <c r="E59" s="48"/>
      <c r="F59" s="49">
        <v>47.7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49">
        <v>47.7</v>
      </c>
    </row>
    <row r="60" spans="1:24" s="26" customFormat="1" ht="15.75" outlineLevel="5">
      <c r="A60" s="47" t="s">
        <v>382</v>
      </c>
      <c r="B60" s="48" t="s">
        <v>7</v>
      </c>
      <c r="C60" s="48" t="s">
        <v>269</v>
      </c>
      <c r="D60" s="48" t="s">
        <v>381</v>
      </c>
      <c r="E60" s="48"/>
      <c r="F60" s="49">
        <v>94.3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49">
        <v>94.3</v>
      </c>
    </row>
    <row r="61" spans="1:24" s="26" customFormat="1" ht="15.75" outlineLevel="5">
      <c r="A61" s="8" t="s">
        <v>199</v>
      </c>
      <c r="B61" s="9" t="s">
        <v>200</v>
      </c>
      <c r="C61" s="9" t="s">
        <v>265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6" customFormat="1" ht="31.5" outlineLevel="5">
      <c r="A62" s="22" t="s">
        <v>137</v>
      </c>
      <c r="B62" s="9" t="s">
        <v>200</v>
      </c>
      <c r="C62" s="9" t="s">
        <v>266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0</v>
      </c>
    </row>
    <row r="63" spans="1:24" s="26" customFormat="1" ht="31.5" outlineLevel="5">
      <c r="A63" s="22" t="s">
        <v>139</v>
      </c>
      <c r="B63" s="9" t="s">
        <v>200</v>
      </c>
      <c r="C63" s="9" t="s">
        <v>267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10">
        <f>X64</f>
        <v>0</v>
      </c>
    </row>
    <row r="64" spans="1:24" s="26" customFormat="1" ht="31.5" outlineLevel="5">
      <c r="A64" s="50" t="s">
        <v>201</v>
      </c>
      <c r="B64" s="19" t="s">
        <v>200</v>
      </c>
      <c r="C64" s="19" t="s">
        <v>272</v>
      </c>
      <c r="D64" s="19" t="s">
        <v>5</v>
      </c>
      <c r="E64" s="19"/>
      <c r="F64" s="2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20">
        <f>X65</f>
        <v>0</v>
      </c>
    </row>
    <row r="65" spans="1:24" s="26" customFormat="1" ht="31.5" outlineLevel="5">
      <c r="A65" s="5" t="s">
        <v>95</v>
      </c>
      <c r="B65" s="6" t="s">
        <v>200</v>
      </c>
      <c r="C65" s="6" t="s">
        <v>272</v>
      </c>
      <c r="D65" s="6" t="s">
        <v>96</v>
      </c>
      <c r="E65" s="6"/>
      <c r="F65" s="7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7">
        <f>X66</f>
        <v>0</v>
      </c>
    </row>
    <row r="66" spans="1:24" s="26" customFormat="1" ht="31.5" outlineLevel="5">
      <c r="A66" s="47" t="s">
        <v>99</v>
      </c>
      <c r="B66" s="48" t="s">
        <v>200</v>
      </c>
      <c r="C66" s="48" t="s">
        <v>272</v>
      </c>
      <c r="D66" s="48" t="s">
        <v>100</v>
      </c>
      <c r="E66" s="48"/>
      <c r="F66" s="4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49">
        <v>0</v>
      </c>
    </row>
    <row r="67" spans="1:24" s="26" customFormat="1" ht="50.25" customHeight="1" outlineLevel="3">
      <c r="A67" s="8" t="s">
        <v>29</v>
      </c>
      <c r="B67" s="9" t="s">
        <v>8</v>
      </c>
      <c r="C67" s="9" t="s">
        <v>265</v>
      </c>
      <c r="D67" s="9" t="s">
        <v>5</v>
      </c>
      <c r="E67" s="9"/>
      <c r="F67" s="10">
        <f>F68</f>
        <v>4670.8</v>
      </c>
      <c r="G67" s="10">
        <f aca="true" t="shared" si="14" ref="G67:V67">G68</f>
        <v>0</v>
      </c>
      <c r="H67" s="10">
        <f t="shared" si="14"/>
        <v>0</v>
      </c>
      <c r="I67" s="10">
        <f t="shared" si="14"/>
        <v>0</v>
      </c>
      <c r="J67" s="10">
        <f t="shared" si="14"/>
        <v>0</v>
      </c>
      <c r="K67" s="10">
        <f t="shared" si="14"/>
        <v>0</v>
      </c>
      <c r="L67" s="10">
        <f t="shared" si="14"/>
        <v>0</v>
      </c>
      <c r="M67" s="10">
        <f t="shared" si="14"/>
        <v>0</v>
      </c>
      <c r="N67" s="10">
        <f t="shared" si="14"/>
        <v>0</v>
      </c>
      <c r="O67" s="10">
        <f t="shared" si="14"/>
        <v>0</v>
      </c>
      <c r="P67" s="10">
        <f t="shared" si="14"/>
        <v>0</v>
      </c>
      <c r="Q67" s="10">
        <f t="shared" si="14"/>
        <v>0</v>
      </c>
      <c r="R67" s="10">
        <f t="shared" si="14"/>
        <v>0</v>
      </c>
      <c r="S67" s="10">
        <f t="shared" si="14"/>
        <v>0</v>
      </c>
      <c r="T67" s="10">
        <f t="shared" si="14"/>
        <v>0</v>
      </c>
      <c r="U67" s="10">
        <f t="shared" si="14"/>
        <v>0</v>
      </c>
      <c r="V67" s="10">
        <f t="shared" si="14"/>
        <v>0</v>
      </c>
      <c r="X67" s="10">
        <f>X68</f>
        <v>5217.8</v>
      </c>
    </row>
    <row r="68" spans="1:24" s="26" customFormat="1" ht="31.5" outlineLevel="3">
      <c r="A68" s="22" t="s">
        <v>137</v>
      </c>
      <c r="B68" s="12" t="s">
        <v>8</v>
      </c>
      <c r="C68" s="12" t="s">
        <v>266</v>
      </c>
      <c r="D68" s="12" t="s">
        <v>5</v>
      </c>
      <c r="E68" s="12"/>
      <c r="F68" s="13">
        <f>F69</f>
        <v>4670.8</v>
      </c>
      <c r="G68" s="13">
        <f aca="true" t="shared" si="15" ref="G68:V68">G70</f>
        <v>0</v>
      </c>
      <c r="H68" s="13">
        <f t="shared" si="15"/>
        <v>0</v>
      </c>
      <c r="I68" s="13">
        <f t="shared" si="15"/>
        <v>0</v>
      </c>
      <c r="J68" s="13">
        <f t="shared" si="15"/>
        <v>0</v>
      </c>
      <c r="K68" s="13">
        <f t="shared" si="15"/>
        <v>0</v>
      </c>
      <c r="L68" s="13">
        <f t="shared" si="15"/>
        <v>0</v>
      </c>
      <c r="M68" s="13">
        <f t="shared" si="15"/>
        <v>0</v>
      </c>
      <c r="N68" s="13">
        <f t="shared" si="15"/>
        <v>0</v>
      </c>
      <c r="O68" s="13">
        <f t="shared" si="15"/>
        <v>0</v>
      </c>
      <c r="P68" s="13">
        <f t="shared" si="15"/>
        <v>0</v>
      </c>
      <c r="Q68" s="13">
        <f t="shared" si="15"/>
        <v>0</v>
      </c>
      <c r="R68" s="13">
        <f t="shared" si="15"/>
        <v>0</v>
      </c>
      <c r="S68" s="13">
        <f t="shared" si="15"/>
        <v>0</v>
      </c>
      <c r="T68" s="13">
        <f t="shared" si="15"/>
        <v>0</v>
      </c>
      <c r="U68" s="13">
        <f t="shared" si="15"/>
        <v>0</v>
      </c>
      <c r="V68" s="13">
        <f t="shared" si="15"/>
        <v>0</v>
      </c>
      <c r="X68" s="13">
        <f>X69</f>
        <v>5217.8</v>
      </c>
    </row>
    <row r="69" spans="1:24" s="26" customFormat="1" ht="31.5" outlineLevel="3">
      <c r="A69" s="22" t="s">
        <v>139</v>
      </c>
      <c r="B69" s="12" t="s">
        <v>8</v>
      </c>
      <c r="C69" s="12" t="s">
        <v>267</v>
      </c>
      <c r="D69" s="12" t="s">
        <v>5</v>
      </c>
      <c r="E69" s="12"/>
      <c r="F69" s="13">
        <f>F70</f>
        <v>4670.8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X69" s="13">
        <f>X70</f>
        <v>5217.8</v>
      </c>
    </row>
    <row r="70" spans="1:24" s="26" customFormat="1" ht="47.25" outlineLevel="4">
      <c r="A70" s="51" t="s">
        <v>203</v>
      </c>
      <c r="B70" s="19" t="s">
        <v>8</v>
      </c>
      <c r="C70" s="19" t="s">
        <v>269</v>
      </c>
      <c r="D70" s="19" t="s">
        <v>5</v>
      </c>
      <c r="E70" s="19"/>
      <c r="F70" s="20">
        <f>F71</f>
        <v>4670.8</v>
      </c>
      <c r="G70" s="20">
        <f aca="true" t="shared" si="16" ref="G70:X70">G71</f>
        <v>0</v>
      </c>
      <c r="H70" s="20">
        <f t="shared" si="16"/>
        <v>0</v>
      </c>
      <c r="I70" s="20">
        <f t="shared" si="16"/>
        <v>0</v>
      </c>
      <c r="J70" s="20">
        <f t="shared" si="16"/>
        <v>0</v>
      </c>
      <c r="K70" s="20">
        <f t="shared" si="16"/>
        <v>0</v>
      </c>
      <c r="L70" s="20">
        <f t="shared" si="16"/>
        <v>0</v>
      </c>
      <c r="M70" s="20">
        <f t="shared" si="16"/>
        <v>0</v>
      </c>
      <c r="N70" s="20">
        <f t="shared" si="16"/>
        <v>0</v>
      </c>
      <c r="O70" s="20">
        <f t="shared" si="16"/>
        <v>0</v>
      </c>
      <c r="P70" s="20">
        <f t="shared" si="16"/>
        <v>0</v>
      </c>
      <c r="Q70" s="20">
        <f t="shared" si="16"/>
        <v>0</v>
      </c>
      <c r="R70" s="20">
        <f t="shared" si="16"/>
        <v>0</v>
      </c>
      <c r="S70" s="20">
        <f t="shared" si="16"/>
        <v>0</v>
      </c>
      <c r="T70" s="20">
        <f t="shared" si="16"/>
        <v>0</v>
      </c>
      <c r="U70" s="20">
        <f t="shared" si="16"/>
        <v>0</v>
      </c>
      <c r="V70" s="20">
        <f t="shared" si="16"/>
        <v>0</v>
      </c>
      <c r="W70" s="20">
        <f t="shared" si="16"/>
        <v>0</v>
      </c>
      <c r="X70" s="20">
        <f t="shared" si="16"/>
        <v>5217.8</v>
      </c>
    </row>
    <row r="71" spans="1:24" s="26" customFormat="1" ht="31.5" outlineLevel="5">
      <c r="A71" s="5" t="s">
        <v>94</v>
      </c>
      <c r="B71" s="6" t="s">
        <v>8</v>
      </c>
      <c r="C71" s="6" t="s">
        <v>269</v>
      </c>
      <c r="D71" s="6" t="s">
        <v>93</v>
      </c>
      <c r="E71" s="6"/>
      <c r="F71" s="7">
        <f>F72+F73+F74</f>
        <v>4670.8</v>
      </c>
      <c r="G71" s="7">
        <f aca="true" t="shared" si="17" ref="G71:X71">G72+G73+G74</f>
        <v>0</v>
      </c>
      <c r="H71" s="7">
        <f t="shared" si="17"/>
        <v>0</v>
      </c>
      <c r="I71" s="7">
        <f t="shared" si="17"/>
        <v>0</v>
      </c>
      <c r="J71" s="7">
        <f t="shared" si="17"/>
        <v>0</v>
      </c>
      <c r="K71" s="7">
        <f t="shared" si="17"/>
        <v>0</v>
      </c>
      <c r="L71" s="7">
        <f t="shared" si="17"/>
        <v>0</v>
      </c>
      <c r="M71" s="7">
        <f t="shared" si="17"/>
        <v>0</v>
      </c>
      <c r="N71" s="7">
        <f t="shared" si="17"/>
        <v>0</v>
      </c>
      <c r="O71" s="7">
        <f t="shared" si="17"/>
        <v>0</v>
      </c>
      <c r="P71" s="7">
        <f t="shared" si="17"/>
        <v>0</v>
      </c>
      <c r="Q71" s="7">
        <f t="shared" si="17"/>
        <v>0</v>
      </c>
      <c r="R71" s="7">
        <f t="shared" si="17"/>
        <v>0</v>
      </c>
      <c r="S71" s="7">
        <f t="shared" si="17"/>
        <v>0</v>
      </c>
      <c r="T71" s="7">
        <f t="shared" si="17"/>
        <v>0</v>
      </c>
      <c r="U71" s="7">
        <f t="shared" si="17"/>
        <v>0</v>
      </c>
      <c r="V71" s="7">
        <f t="shared" si="17"/>
        <v>0</v>
      </c>
      <c r="W71" s="7">
        <f t="shared" si="17"/>
        <v>0</v>
      </c>
      <c r="X71" s="7">
        <f t="shared" si="17"/>
        <v>5217.8</v>
      </c>
    </row>
    <row r="72" spans="1:24" s="26" customFormat="1" ht="31.5" outlineLevel="5">
      <c r="A72" s="47" t="s">
        <v>258</v>
      </c>
      <c r="B72" s="48" t="s">
        <v>8</v>
      </c>
      <c r="C72" s="48" t="s">
        <v>269</v>
      </c>
      <c r="D72" s="48" t="s">
        <v>91</v>
      </c>
      <c r="E72" s="48"/>
      <c r="F72" s="49">
        <v>3586.8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49">
        <v>3969.8</v>
      </c>
    </row>
    <row r="73" spans="1:24" s="26" customFormat="1" ht="47.25" outlineLevel="5">
      <c r="A73" s="47" t="s">
        <v>264</v>
      </c>
      <c r="B73" s="48" t="s">
        <v>8</v>
      </c>
      <c r="C73" s="48" t="s">
        <v>269</v>
      </c>
      <c r="D73" s="48" t="s">
        <v>92</v>
      </c>
      <c r="E73" s="48"/>
      <c r="F73" s="49">
        <v>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49">
        <v>1</v>
      </c>
    </row>
    <row r="74" spans="1:24" s="26" customFormat="1" ht="47.25" outlineLevel="5">
      <c r="A74" s="47" t="s">
        <v>259</v>
      </c>
      <c r="B74" s="48" t="s">
        <v>8</v>
      </c>
      <c r="C74" s="48" t="s">
        <v>269</v>
      </c>
      <c r="D74" s="48" t="s">
        <v>260</v>
      </c>
      <c r="E74" s="48"/>
      <c r="F74" s="49">
        <v>1083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49">
        <v>1247</v>
      </c>
    </row>
    <row r="75" spans="1:24" s="26" customFormat="1" ht="15.75" outlineLevel="5">
      <c r="A75" s="8" t="s">
        <v>212</v>
      </c>
      <c r="B75" s="9" t="s">
        <v>213</v>
      </c>
      <c r="C75" s="9" t="s">
        <v>265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0">
        <f>X76</f>
        <v>0</v>
      </c>
    </row>
    <row r="76" spans="1:24" s="26" customFormat="1" ht="31.5" outlineLevel="5">
      <c r="A76" s="22" t="s">
        <v>137</v>
      </c>
      <c r="B76" s="9" t="s">
        <v>213</v>
      </c>
      <c r="C76" s="9" t="s">
        <v>266</v>
      </c>
      <c r="D76" s="9" t="s">
        <v>5</v>
      </c>
      <c r="E76" s="9"/>
      <c r="F76" s="1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10">
        <f>X77</f>
        <v>0</v>
      </c>
    </row>
    <row r="77" spans="1:24" s="26" customFormat="1" ht="31.5" outlineLevel="5">
      <c r="A77" s="22" t="s">
        <v>139</v>
      </c>
      <c r="B77" s="9" t="s">
        <v>213</v>
      </c>
      <c r="C77" s="9" t="s">
        <v>267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0">
        <f>X78</f>
        <v>0</v>
      </c>
    </row>
    <row r="78" spans="1:24" s="26" customFormat="1" ht="31.5" outlineLevel="5">
      <c r="A78" s="50" t="s">
        <v>211</v>
      </c>
      <c r="B78" s="19" t="s">
        <v>213</v>
      </c>
      <c r="C78" s="19" t="s">
        <v>273</v>
      </c>
      <c r="D78" s="19" t="s">
        <v>5</v>
      </c>
      <c r="E78" s="19"/>
      <c r="F78" s="2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20">
        <f>X79</f>
        <v>0</v>
      </c>
    </row>
    <row r="79" spans="1:24" s="26" customFormat="1" ht="15.75" outlineLevel="5">
      <c r="A79" s="5" t="s">
        <v>248</v>
      </c>
      <c r="B79" s="6" t="s">
        <v>213</v>
      </c>
      <c r="C79" s="6" t="s">
        <v>273</v>
      </c>
      <c r="D79" s="6" t="s">
        <v>246</v>
      </c>
      <c r="E79" s="6"/>
      <c r="F79" s="7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7">
        <f>X80</f>
        <v>0</v>
      </c>
    </row>
    <row r="80" spans="1:24" s="26" customFormat="1" ht="15.75" outlineLevel="5">
      <c r="A80" s="47" t="s">
        <v>249</v>
      </c>
      <c r="B80" s="48" t="s">
        <v>213</v>
      </c>
      <c r="C80" s="48" t="s">
        <v>273</v>
      </c>
      <c r="D80" s="48" t="s">
        <v>247</v>
      </c>
      <c r="E80" s="48"/>
      <c r="F80" s="49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49">
        <v>0</v>
      </c>
    </row>
    <row r="81" spans="1:24" s="26" customFormat="1" ht="15.75" outlineLevel="3">
      <c r="A81" s="8" t="s">
        <v>31</v>
      </c>
      <c r="B81" s="9" t="s">
        <v>9</v>
      </c>
      <c r="C81" s="9" t="s">
        <v>265</v>
      </c>
      <c r="D81" s="9" t="s">
        <v>5</v>
      </c>
      <c r="E81" s="9"/>
      <c r="F81" s="10">
        <f>F82</f>
        <v>200</v>
      </c>
      <c r="G81" s="10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  <c r="X81" s="10">
        <f>X82</f>
        <v>200</v>
      </c>
    </row>
    <row r="82" spans="1:24" s="26" customFormat="1" ht="31.5" outlineLevel="3">
      <c r="A82" s="22" t="s">
        <v>137</v>
      </c>
      <c r="B82" s="12" t="s">
        <v>9</v>
      </c>
      <c r="C82" s="12" t="s">
        <v>266</v>
      </c>
      <c r="D82" s="12" t="s">
        <v>5</v>
      </c>
      <c r="E82" s="12"/>
      <c r="F82" s="13">
        <f>F83</f>
        <v>200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X82" s="13">
        <f>X83</f>
        <v>200</v>
      </c>
    </row>
    <row r="83" spans="1:24" s="26" customFormat="1" ht="31.5" outlineLevel="3">
      <c r="A83" s="22" t="s">
        <v>139</v>
      </c>
      <c r="B83" s="12" t="s">
        <v>9</v>
      </c>
      <c r="C83" s="12" t="s">
        <v>267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X83" s="13">
        <f>X84</f>
        <v>200</v>
      </c>
    </row>
    <row r="84" spans="1:24" s="26" customFormat="1" ht="31.5" outlineLevel="4">
      <c r="A84" s="50" t="s">
        <v>140</v>
      </c>
      <c r="B84" s="19" t="s">
        <v>9</v>
      </c>
      <c r="C84" s="19" t="s">
        <v>274</v>
      </c>
      <c r="D84" s="19" t="s">
        <v>5</v>
      </c>
      <c r="E84" s="19"/>
      <c r="F84" s="20">
        <f>F85</f>
        <v>200</v>
      </c>
      <c r="G84" s="7">
        <f aca="true" t="shared" si="18" ref="G84:V84">G85</f>
        <v>0</v>
      </c>
      <c r="H84" s="7">
        <f t="shared" si="18"/>
        <v>0</v>
      </c>
      <c r="I84" s="7">
        <f t="shared" si="18"/>
        <v>0</v>
      </c>
      <c r="J84" s="7">
        <f t="shared" si="18"/>
        <v>0</v>
      </c>
      <c r="K84" s="7">
        <f t="shared" si="18"/>
        <v>0</v>
      </c>
      <c r="L84" s="7">
        <f t="shared" si="18"/>
        <v>0</v>
      </c>
      <c r="M84" s="7">
        <f t="shared" si="18"/>
        <v>0</v>
      </c>
      <c r="N84" s="7">
        <f t="shared" si="18"/>
        <v>0</v>
      </c>
      <c r="O84" s="7">
        <f t="shared" si="18"/>
        <v>0</v>
      </c>
      <c r="P84" s="7">
        <f t="shared" si="18"/>
        <v>0</v>
      </c>
      <c r="Q84" s="7">
        <f t="shared" si="18"/>
        <v>0</v>
      </c>
      <c r="R84" s="7">
        <f t="shared" si="18"/>
        <v>0</v>
      </c>
      <c r="S84" s="7">
        <f t="shared" si="18"/>
        <v>0</v>
      </c>
      <c r="T84" s="7">
        <f t="shared" si="18"/>
        <v>0</v>
      </c>
      <c r="U84" s="7">
        <f t="shared" si="18"/>
        <v>0</v>
      </c>
      <c r="V84" s="7">
        <f t="shared" si="18"/>
        <v>0</v>
      </c>
      <c r="X84" s="20">
        <f>X85</f>
        <v>200</v>
      </c>
    </row>
    <row r="85" spans="1:24" s="26" customFormat="1" ht="15.75" outlineLevel="5">
      <c r="A85" s="5" t="s">
        <v>110</v>
      </c>
      <c r="B85" s="6" t="s">
        <v>9</v>
      </c>
      <c r="C85" s="6" t="s">
        <v>274</v>
      </c>
      <c r="D85" s="6" t="s">
        <v>109</v>
      </c>
      <c r="E85" s="6"/>
      <c r="F85" s="7">
        <v>200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X85" s="7">
        <v>200</v>
      </c>
    </row>
    <row r="86" spans="1:24" s="26" customFormat="1" ht="15.75" customHeight="1" outlineLevel="3">
      <c r="A86" s="8" t="s">
        <v>32</v>
      </c>
      <c r="B86" s="9" t="s">
        <v>71</v>
      </c>
      <c r="C86" s="9" t="s">
        <v>265</v>
      </c>
      <c r="D86" s="9" t="s">
        <v>5</v>
      </c>
      <c r="E86" s="9"/>
      <c r="F86" s="82">
        <f aca="true" t="shared" si="19" ref="F86:X86">F87+F142</f>
        <v>48371.5</v>
      </c>
      <c r="G86" s="82">
        <f t="shared" si="19"/>
        <v>5</v>
      </c>
      <c r="H86" s="82">
        <f t="shared" si="19"/>
        <v>6</v>
      </c>
      <c r="I86" s="82">
        <f t="shared" si="19"/>
        <v>7</v>
      </c>
      <c r="J86" s="82">
        <f t="shared" si="19"/>
        <v>8</v>
      </c>
      <c r="K86" s="82">
        <f t="shared" si="19"/>
        <v>9</v>
      </c>
      <c r="L86" s="82">
        <f t="shared" si="19"/>
        <v>10</v>
      </c>
      <c r="M86" s="82">
        <f t="shared" si="19"/>
        <v>11</v>
      </c>
      <c r="N86" s="82">
        <f t="shared" si="19"/>
        <v>12</v>
      </c>
      <c r="O86" s="82">
        <f t="shared" si="19"/>
        <v>13</v>
      </c>
      <c r="P86" s="82">
        <f t="shared" si="19"/>
        <v>14</v>
      </c>
      <c r="Q86" s="82">
        <f t="shared" si="19"/>
        <v>15</v>
      </c>
      <c r="R86" s="82">
        <f t="shared" si="19"/>
        <v>16</v>
      </c>
      <c r="S86" s="82">
        <f t="shared" si="19"/>
        <v>17</v>
      </c>
      <c r="T86" s="82">
        <f t="shared" si="19"/>
        <v>18</v>
      </c>
      <c r="U86" s="82">
        <f t="shared" si="19"/>
        <v>19</v>
      </c>
      <c r="V86" s="82">
        <f t="shared" si="19"/>
        <v>20</v>
      </c>
      <c r="W86" s="82">
        <f t="shared" si="19"/>
        <v>21</v>
      </c>
      <c r="X86" s="82">
        <f t="shared" si="19"/>
        <v>49932</v>
      </c>
    </row>
    <row r="87" spans="1:24" s="26" customFormat="1" ht="31.5" outlineLevel="3">
      <c r="A87" s="22" t="s">
        <v>137</v>
      </c>
      <c r="B87" s="12" t="s">
        <v>71</v>
      </c>
      <c r="C87" s="12" t="s">
        <v>266</v>
      </c>
      <c r="D87" s="12" t="s">
        <v>5</v>
      </c>
      <c r="E87" s="12"/>
      <c r="F87" s="88">
        <f>F88</f>
        <v>42450.5</v>
      </c>
      <c r="G87" s="13">
        <f aca="true" t="shared" si="20" ref="G87:V87">G89</f>
        <v>0</v>
      </c>
      <c r="H87" s="13">
        <f t="shared" si="20"/>
        <v>0</v>
      </c>
      <c r="I87" s="13">
        <f t="shared" si="20"/>
        <v>0</v>
      </c>
      <c r="J87" s="13">
        <f t="shared" si="20"/>
        <v>0</v>
      </c>
      <c r="K87" s="13">
        <f t="shared" si="20"/>
        <v>0</v>
      </c>
      <c r="L87" s="13">
        <f t="shared" si="20"/>
        <v>0</v>
      </c>
      <c r="M87" s="13">
        <f t="shared" si="20"/>
        <v>0</v>
      </c>
      <c r="N87" s="13">
        <f t="shared" si="20"/>
        <v>0</v>
      </c>
      <c r="O87" s="13">
        <f t="shared" si="20"/>
        <v>0</v>
      </c>
      <c r="P87" s="13">
        <f t="shared" si="20"/>
        <v>0</v>
      </c>
      <c r="Q87" s="13">
        <f t="shared" si="20"/>
        <v>0</v>
      </c>
      <c r="R87" s="13">
        <f t="shared" si="20"/>
        <v>0</v>
      </c>
      <c r="S87" s="13">
        <f t="shared" si="20"/>
        <v>0</v>
      </c>
      <c r="T87" s="13">
        <f t="shared" si="20"/>
        <v>0</v>
      </c>
      <c r="U87" s="13">
        <f t="shared" si="20"/>
        <v>0</v>
      </c>
      <c r="V87" s="13">
        <f t="shared" si="20"/>
        <v>0</v>
      </c>
      <c r="X87" s="88">
        <f>X88</f>
        <v>44225</v>
      </c>
    </row>
    <row r="88" spans="1:24" s="26" customFormat="1" ht="31.5" outlineLevel="3">
      <c r="A88" s="22" t="s">
        <v>139</v>
      </c>
      <c r="B88" s="12" t="s">
        <v>71</v>
      </c>
      <c r="C88" s="12" t="s">
        <v>267</v>
      </c>
      <c r="D88" s="12" t="s">
        <v>5</v>
      </c>
      <c r="E88" s="12"/>
      <c r="F88" s="88">
        <f aca="true" t="shared" si="21" ref="F88:X88">F89+F96+F104+F111+F109+F122+F129+F136</f>
        <v>42450.5</v>
      </c>
      <c r="G88" s="88">
        <f t="shared" si="21"/>
        <v>0</v>
      </c>
      <c r="H88" s="88">
        <f t="shared" si="21"/>
        <v>0</v>
      </c>
      <c r="I88" s="88">
        <f t="shared" si="21"/>
        <v>0</v>
      </c>
      <c r="J88" s="88">
        <f t="shared" si="21"/>
        <v>0</v>
      </c>
      <c r="K88" s="88">
        <f t="shared" si="21"/>
        <v>0</v>
      </c>
      <c r="L88" s="88">
        <f t="shared" si="21"/>
        <v>0</v>
      </c>
      <c r="M88" s="88">
        <f t="shared" si="21"/>
        <v>0</v>
      </c>
      <c r="N88" s="88">
        <f t="shared" si="21"/>
        <v>0</v>
      </c>
      <c r="O88" s="88">
        <f t="shared" si="21"/>
        <v>0</v>
      </c>
      <c r="P88" s="88">
        <f t="shared" si="21"/>
        <v>0</v>
      </c>
      <c r="Q88" s="88">
        <f t="shared" si="21"/>
        <v>0</v>
      </c>
      <c r="R88" s="88">
        <f t="shared" si="21"/>
        <v>0</v>
      </c>
      <c r="S88" s="88">
        <f t="shared" si="21"/>
        <v>0</v>
      </c>
      <c r="T88" s="88">
        <f t="shared" si="21"/>
        <v>0</v>
      </c>
      <c r="U88" s="88">
        <f t="shared" si="21"/>
        <v>0</v>
      </c>
      <c r="V88" s="88">
        <f t="shared" si="21"/>
        <v>0</v>
      </c>
      <c r="W88" s="88">
        <f t="shared" si="21"/>
        <v>0</v>
      </c>
      <c r="X88" s="88">
        <f t="shared" si="21"/>
        <v>44225</v>
      </c>
    </row>
    <row r="89" spans="1:24" s="26" customFormat="1" ht="15.75" outlineLevel="4">
      <c r="A89" s="50" t="s">
        <v>33</v>
      </c>
      <c r="B89" s="19" t="s">
        <v>71</v>
      </c>
      <c r="C89" s="19" t="s">
        <v>275</v>
      </c>
      <c r="D89" s="19" t="s">
        <v>5</v>
      </c>
      <c r="E89" s="19"/>
      <c r="F89" s="84">
        <f>F90+F94</f>
        <v>1430</v>
      </c>
      <c r="G89" s="7">
        <f aca="true" t="shared" si="22" ref="G89:V89">G90</f>
        <v>0</v>
      </c>
      <c r="H89" s="7">
        <f t="shared" si="22"/>
        <v>0</v>
      </c>
      <c r="I89" s="7">
        <f t="shared" si="22"/>
        <v>0</v>
      </c>
      <c r="J89" s="7">
        <f t="shared" si="22"/>
        <v>0</v>
      </c>
      <c r="K89" s="7">
        <f t="shared" si="22"/>
        <v>0</v>
      </c>
      <c r="L89" s="7">
        <f t="shared" si="22"/>
        <v>0</v>
      </c>
      <c r="M89" s="7">
        <f t="shared" si="22"/>
        <v>0</v>
      </c>
      <c r="N89" s="7">
        <f t="shared" si="22"/>
        <v>0</v>
      </c>
      <c r="O89" s="7">
        <f t="shared" si="22"/>
        <v>0</v>
      </c>
      <c r="P89" s="7">
        <f t="shared" si="22"/>
        <v>0</v>
      </c>
      <c r="Q89" s="7">
        <f t="shared" si="22"/>
        <v>0</v>
      </c>
      <c r="R89" s="7">
        <f t="shared" si="22"/>
        <v>0</v>
      </c>
      <c r="S89" s="7">
        <f t="shared" si="22"/>
        <v>0</v>
      </c>
      <c r="T89" s="7">
        <f t="shared" si="22"/>
        <v>0</v>
      </c>
      <c r="U89" s="7">
        <f t="shared" si="22"/>
        <v>0</v>
      </c>
      <c r="V89" s="7">
        <f t="shared" si="22"/>
        <v>0</v>
      </c>
      <c r="X89" s="84">
        <f>X90+X94</f>
        <v>1430</v>
      </c>
    </row>
    <row r="90" spans="1:24" s="26" customFormat="1" ht="31.5" outlineLevel="5">
      <c r="A90" s="5" t="s">
        <v>94</v>
      </c>
      <c r="B90" s="6" t="s">
        <v>71</v>
      </c>
      <c r="C90" s="6" t="s">
        <v>275</v>
      </c>
      <c r="D90" s="6" t="s">
        <v>93</v>
      </c>
      <c r="E90" s="6"/>
      <c r="F90" s="85">
        <f>F91+F92+F93</f>
        <v>1184.2</v>
      </c>
      <c r="G90" s="85">
        <f aca="true" t="shared" si="23" ref="G90:X90">G91+G92+G93</f>
        <v>0</v>
      </c>
      <c r="H90" s="85">
        <f t="shared" si="23"/>
        <v>0</v>
      </c>
      <c r="I90" s="85">
        <f t="shared" si="23"/>
        <v>0</v>
      </c>
      <c r="J90" s="85">
        <f t="shared" si="23"/>
        <v>0</v>
      </c>
      <c r="K90" s="85">
        <f t="shared" si="23"/>
        <v>0</v>
      </c>
      <c r="L90" s="85">
        <f t="shared" si="23"/>
        <v>0</v>
      </c>
      <c r="M90" s="85">
        <f t="shared" si="23"/>
        <v>0</v>
      </c>
      <c r="N90" s="85">
        <f t="shared" si="23"/>
        <v>0</v>
      </c>
      <c r="O90" s="85">
        <f t="shared" si="23"/>
        <v>0</v>
      </c>
      <c r="P90" s="85">
        <f t="shared" si="23"/>
        <v>0</v>
      </c>
      <c r="Q90" s="85">
        <f t="shared" si="23"/>
        <v>0</v>
      </c>
      <c r="R90" s="85">
        <f t="shared" si="23"/>
        <v>0</v>
      </c>
      <c r="S90" s="85">
        <f t="shared" si="23"/>
        <v>0</v>
      </c>
      <c r="T90" s="85">
        <f t="shared" si="23"/>
        <v>0</v>
      </c>
      <c r="U90" s="85">
        <f t="shared" si="23"/>
        <v>0</v>
      </c>
      <c r="V90" s="85">
        <f t="shared" si="23"/>
        <v>0</v>
      </c>
      <c r="W90" s="85">
        <f t="shared" si="23"/>
        <v>0</v>
      </c>
      <c r="X90" s="85">
        <f t="shared" si="23"/>
        <v>1184.2</v>
      </c>
    </row>
    <row r="91" spans="1:24" s="26" customFormat="1" ht="31.5" outlineLevel="5">
      <c r="A91" s="47" t="s">
        <v>258</v>
      </c>
      <c r="B91" s="48" t="s">
        <v>71</v>
      </c>
      <c r="C91" s="48" t="s">
        <v>275</v>
      </c>
      <c r="D91" s="48" t="s">
        <v>91</v>
      </c>
      <c r="E91" s="48"/>
      <c r="F91" s="86">
        <v>909.5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6">
        <v>909.5</v>
      </c>
    </row>
    <row r="92" spans="1:24" s="26" customFormat="1" ht="47.25" outlineLevel="5">
      <c r="A92" s="47" t="s">
        <v>264</v>
      </c>
      <c r="B92" s="48" t="s">
        <v>71</v>
      </c>
      <c r="C92" s="48" t="s">
        <v>275</v>
      </c>
      <c r="D92" s="48" t="s">
        <v>92</v>
      </c>
      <c r="E92" s="48"/>
      <c r="F92" s="86"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6">
        <v>0</v>
      </c>
    </row>
    <row r="93" spans="1:24" s="26" customFormat="1" ht="47.25" outlineLevel="5">
      <c r="A93" s="47" t="s">
        <v>259</v>
      </c>
      <c r="B93" s="48" t="s">
        <v>71</v>
      </c>
      <c r="C93" s="48" t="s">
        <v>275</v>
      </c>
      <c r="D93" s="48" t="s">
        <v>260</v>
      </c>
      <c r="E93" s="48"/>
      <c r="F93" s="86">
        <v>274.7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6">
        <v>274.7</v>
      </c>
    </row>
    <row r="94" spans="1:24" s="26" customFormat="1" ht="31.5" outlineLevel="5">
      <c r="A94" s="5" t="s">
        <v>95</v>
      </c>
      <c r="B94" s="6" t="s">
        <v>71</v>
      </c>
      <c r="C94" s="6" t="s">
        <v>275</v>
      </c>
      <c r="D94" s="6" t="s">
        <v>96</v>
      </c>
      <c r="E94" s="6"/>
      <c r="F94" s="85">
        <f>F95</f>
        <v>245.8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5">
        <f>X95</f>
        <v>245.8</v>
      </c>
    </row>
    <row r="95" spans="1:24" s="26" customFormat="1" ht="31.5" outlineLevel="5">
      <c r="A95" s="47" t="s">
        <v>99</v>
      </c>
      <c r="B95" s="48" t="s">
        <v>71</v>
      </c>
      <c r="C95" s="48" t="s">
        <v>275</v>
      </c>
      <c r="D95" s="48" t="s">
        <v>100</v>
      </c>
      <c r="E95" s="48"/>
      <c r="F95" s="86">
        <v>245.8</v>
      </c>
      <c r="G95" s="86">
        <v>245.8</v>
      </c>
      <c r="H95" s="86">
        <v>245.8</v>
      </c>
      <c r="I95" s="86">
        <v>245.8</v>
      </c>
      <c r="J95" s="86">
        <v>245.8</v>
      </c>
      <c r="K95" s="86">
        <v>245.8</v>
      </c>
      <c r="L95" s="86">
        <v>245.8</v>
      </c>
      <c r="M95" s="86">
        <v>245.8</v>
      </c>
      <c r="N95" s="86">
        <v>245.8</v>
      </c>
      <c r="O95" s="86">
        <v>245.8</v>
      </c>
      <c r="P95" s="86">
        <v>245.8</v>
      </c>
      <c r="Q95" s="86">
        <v>245.8</v>
      </c>
      <c r="R95" s="86">
        <v>245.8</v>
      </c>
      <c r="S95" s="86">
        <v>245.8</v>
      </c>
      <c r="T95" s="86">
        <v>245.8</v>
      </c>
      <c r="U95" s="86">
        <v>245.8</v>
      </c>
      <c r="V95" s="86">
        <v>245.8</v>
      </c>
      <c r="W95" s="86">
        <v>245.8</v>
      </c>
      <c r="X95" s="86">
        <v>245.8</v>
      </c>
    </row>
    <row r="96" spans="1:24" s="26" customFormat="1" ht="47.25" outlineLevel="4">
      <c r="A96" s="51" t="s">
        <v>203</v>
      </c>
      <c r="B96" s="19" t="s">
        <v>71</v>
      </c>
      <c r="C96" s="19" t="s">
        <v>269</v>
      </c>
      <c r="D96" s="19" t="s">
        <v>5</v>
      </c>
      <c r="E96" s="19"/>
      <c r="F96" s="84">
        <f>F97+F101</f>
        <v>16393</v>
      </c>
      <c r="G96" s="7">
        <f aca="true" t="shared" si="24" ref="G96:V96">G97</f>
        <v>0</v>
      </c>
      <c r="H96" s="7">
        <f t="shared" si="24"/>
        <v>0</v>
      </c>
      <c r="I96" s="7">
        <f t="shared" si="24"/>
        <v>0</v>
      </c>
      <c r="J96" s="7">
        <f t="shared" si="24"/>
        <v>0</v>
      </c>
      <c r="K96" s="7">
        <f t="shared" si="24"/>
        <v>0</v>
      </c>
      <c r="L96" s="7">
        <f t="shared" si="24"/>
        <v>0</v>
      </c>
      <c r="M96" s="7">
        <f t="shared" si="24"/>
        <v>0</v>
      </c>
      <c r="N96" s="7">
        <f t="shared" si="24"/>
        <v>0</v>
      </c>
      <c r="O96" s="7">
        <f t="shared" si="24"/>
        <v>0</v>
      </c>
      <c r="P96" s="7">
        <f t="shared" si="24"/>
        <v>0</v>
      </c>
      <c r="Q96" s="7">
        <f t="shared" si="24"/>
        <v>0</v>
      </c>
      <c r="R96" s="7">
        <f t="shared" si="24"/>
        <v>0</v>
      </c>
      <c r="S96" s="7">
        <f t="shared" si="24"/>
        <v>0</v>
      </c>
      <c r="T96" s="7">
        <f t="shared" si="24"/>
        <v>0</v>
      </c>
      <c r="U96" s="7">
        <f t="shared" si="24"/>
        <v>0</v>
      </c>
      <c r="V96" s="7">
        <f t="shared" si="24"/>
        <v>0</v>
      </c>
      <c r="X96" s="84">
        <f>X97+X101</f>
        <v>18313</v>
      </c>
    </row>
    <row r="97" spans="1:24" s="26" customFormat="1" ht="31.5" outlineLevel="5">
      <c r="A97" s="5" t="s">
        <v>94</v>
      </c>
      <c r="B97" s="6" t="s">
        <v>71</v>
      </c>
      <c r="C97" s="6" t="s">
        <v>269</v>
      </c>
      <c r="D97" s="6" t="s">
        <v>93</v>
      </c>
      <c r="E97" s="6"/>
      <c r="F97" s="85">
        <f>F98+F99+F100</f>
        <v>16259</v>
      </c>
      <c r="G97" s="85">
        <f aca="true" t="shared" si="25" ref="G97:X97">G98+G99+G100</f>
        <v>0</v>
      </c>
      <c r="H97" s="85">
        <f t="shared" si="25"/>
        <v>0</v>
      </c>
      <c r="I97" s="85">
        <f t="shared" si="25"/>
        <v>0</v>
      </c>
      <c r="J97" s="85">
        <f t="shared" si="25"/>
        <v>0</v>
      </c>
      <c r="K97" s="85">
        <f t="shared" si="25"/>
        <v>0</v>
      </c>
      <c r="L97" s="85">
        <f t="shared" si="25"/>
        <v>0</v>
      </c>
      <c r="M97" s="85">
        <f t="shared" si="25"/>
        <v>0</v>
      </c>
      <c r="N97" s="85">
        <f t="shared" si="25"/>
        <v>0</v>
      </c>
      <c r="O97" s="85">
        <f t="shared" si="25"/>
        <v>0</v>
      </c>
      <c r="P97" s="85">
        <f t="shared" si="25"/>
        <v>0</v>
      </c>
      <c r="Q97" s="85">
        <f t="shared" si="25"/>
        <v>0</v>
      </c>
      <c r="R97" s="85">
        <f t="shared" si="25"/>
        <v>0</v>
      </c>
      <c r="S97" s="85">
        <f t="shared" si="25"/>
        <v>0</v>
      </c>
      <c r="T97" s="85">
        <f t="shared" si="25"/>
        <v>0</v>
      </c>
      <c r="U97" s="85">
        <f t="shared" si="25"/>
        <v>0</v>
      </c>
      <c r="V97" s="85">
        <f t="shared" si="25"/>
        <v>0</v>
      </c>
      <c r="W97" s="85">
        <f t="shared" si="25"/>
        <v>0</v>
      </c>
      <c r="X97" s="85">
        <f t="shared" si="25"/>
        <v>18179</v>
      </c>
    </row>
    <row r="98" spans="1:24" s="26" customFormat="1" ht="31.5" outlineLevel="5">
      <c r="A98" s="47" t="s">
        <v>258</v>
      </c>
      <c r="B98" s="48" t="s">
        <v>71</v>
      </c>
      <c r="C98" s="48" t="s">
        <v>269</v>
      </c>
      <c r="D98" s="48" t="s">
        <v>91</v>
      </c>
      <c r="E98" s="48"/>
      <c r="F98" s="86">
        <v>12487.2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6">
        <v>13831.2</v>
      </c>
    </row>
    <row r="99" spans="1:24" s="26" customFormat="1" ht="47.25" outlineLevel="5">
      <c r="A99" s="47" t="s">
        <v>264</v>
      </c>
      <c r="B99" s="48" t="s">
        <v>71</v>
      </c>
      <c r="C99" s="48" t="s">
        <v>269</v>
      </c>
      <c r="D99" s="48" t="s">
        <v>92</v>
      </c>
      <c r="E99" s="48"/>
      <c r="F99" s="49">
        <v>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49">
        <v>2</v>
      </c>
    </row>
    <row r="100" spans="1:24" s="26" customFormat="1" ht="47.25" outlineLevel="5">
      <c r="A100" s="47" t="s">
        <v>259</v>
      </c>
      <c r="B100" s="48" t="s">
        <v>71</v>
      </c>
      <c r="C100" s="48" t="s">
        <v>269</v>
      </c>
      <c r="D100" s="48" t="s">
        <v>260</v>
      </c>
      <c r="E100" s="48"/>
      <c r="F100" s="49">
        <v>3769.8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49">
        <v>4345.8</v>
      </c>
    </row>
    <row r="101" spans="1:24" s="26" customFormat="1" ht="31.5" outlineLevel="5">
      <c r="A101" s="5" t="s">
        <v>95</v>
      </c>
      <c r="B101" s="6" t="s">
        <v>71</v>
      </c>
      <c r="C101" s="6" t="s">
        <v>269</v>
      </c>
      <c r="D101" s="6" t="s">
        <v>96</v>
      </c>
      <c r="E101" s="6"/>
      <c r="F101" s="7">
        <f>F102+F103</f>
        <v>134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7">
        <f>X102+X103</f>
        <v>134</v>
      </c>
    </row>
    <row r="102" spans="1:24" s="26" customFormat="1" ht="31.5" outlineLevel="5">
      <c r="A102" s="47" t="s">
        <v>97</v>
      </c>
      <c r="B102" s="48" t="s">
        <v>71</v>
      </c>
      <c r="C102" s="48" t="s">
        <v>269</v>
      </c>
      <c r="D102" s="48" t="s">
        <v>98</v>
      </c>
      <c r="E102" s="48"/>
      <c r="F102" s="49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49">
        <v>0</v>
      </c>
    </row>
    <row r="103" spans="1:24" s="26" customFormat="1" ht="31.5" outlineLevel="5">
      <c r="A103" s="47" t="s">
        <v>99</v>
      </c>
      <c r="B103" s="48" t="s">
        <v>71</v>
      </c>
      <c r="C103" s="48" t="s">
        <v>269</v>
      </c>
      <c r="D103" s="48" t="s">
        <v>100</v>
      </c>
      <c r="E103" s="48"/>
      <c r="F103" s="49">
        <v>134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49">
        <v>134</v>
      </c>
    </row>
    <row r="104" spans="1:24" s="26" customFormat="1" ht="48.75" customHeight="1" outlineLevel="4">
      <c r="A104" s="50" t="s">
        <v>141</v>
      </c>
      <c r="B104" s="19" t="s">
        <v>71</v>
      </c>
      <c r="C104" s="19" t="s">
        <v>276</v>
      </c>
      <c r="D104" s="19" t="s">
        <v>5</v>
      </c>
      <c r="E104" s="19"/>
      <c r="F104" s="20">
        <f>F105+F107</f>
        <v>700</v>
      </c>
      <c r="G104" s="7">
        <f aca="true" t="shared" si="26" ref="G104:V104">G105</f>
        <v>0</v>
      </c>
      <c r="H104" s="7">
        <f t="shared" si="26"/>
        <v>0</v>
      </c>
      <c r="I104" s="7">
        <f t="shared" si="26"/>
        <v>0</v>
      </c>
      <c r="J104" s="7">
        <f t="shared" si="26"/>
        <v>0</v>
      </c>
      <c r="K104" s="7">
        <f t="shared" si="26"/>
        <v>0</v>
      </c>
      <c r="L104" s="7">
        <f t="shared" si="26"/>
        <v>0</v>
      </c>
      <c r="M104" s="7">
        <f t="shared" si="26"/>
        <v>0</v>
      </c>
      <c r="N104" s="7">
        <f t="shared" si="26"/>
        <v>0</v>
      </c>
      <c r="O104" s="7">
        <f t="shared" si="26"/>
        <v>0</v>
      </c>
      <c r="P104" s="7">
        <f t="shared" si="26"/>
        <v>0</v>
      </c>
      <c r="Q104" s="7">
        <f t="shared" si="26"/>
        <v>0</v>
      </c>
      <c r="R104" s="7">
        <f t="shared" si="26"/>
        <v>0</v>
      </c>
      <c r="S104" s="7">
        <f t="shared" si="26"/>
        <v>0</v>
      </c>
      <c r="T104" s="7">
        <f t="shared" si="26"/>
        <v>0</v>
      </c>
      <c r="U104" s="7">
        <f t="shared" si="26"/>
        <v>0</v>
      </c>
      <c r="V104" s="7">
        <f t="shared" si="26"/>
        <v>0</v>
      </c>
      <c r="X104" s="20">
        <f>X105+X107</f>
        <v>250</v>
      </c>
    </row>
    <row r="105" spans="1:24" s="26" customFormat="1" ht="31.5" outlineLevel="5">
      <c r="A105" s="5" t="s">
        <v>95</v>
      </c>
      <c r="B105" s="6" t="s">
        <v>71</v>
      </c>
      <c r="C105" s="6" t="s">
        <v>276</v>
      </c>
      <c r="D105" s="6" t="s">
        <v>96</v>
      </c>
      <c r="E105" s="6"/>
      <c r="F105" s="7">
        <f>F106</f>
        <v>700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7">
        <f>X106</f>
        <v>250</v>
      </c>
    </row>
    <row r="106" spans="1:24" s="26" customFormat="1" ht="31.5" outlineLevel="5">
      <c r="A106" s="47" t="s">
        <v>99</v>
      </c>
      <c r="B106" s="48" t="s">
        <v>71</v>
      </c>
      <c r="C106" s="48" t="s">
        <v>276</v>
      </c>
      <c r="D106" s="48" t="s">
        <v>100</v>
      </c>
      <c r="E106" s="48"/>
      <c r="F106" s="49">
        <v>700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49">
        <v>250</v>
      </c>
    </row>
    <row r="107" spans="1:24" s="26" customFormat="1" ht="15.75" outlineLevel="5">
      <c r="A107" s="5" t="s">
        <v>101</v>
      </c>
      <c r="B107" s="6" t="s">
        <v>71</v>
      </c>
      <c r="C107" s="6" t="s">
        <v>276</v>
      </c>
      <c r="D107" s="6" t="s">
        <v>102</v>
      </c>
      <c r="E107" s="6"/>
      <c r="F107" s="7">
        <f>F108</f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7">
        <f>X108</f>
        <v>0</v>
      </c>
    </row>
    <row r="108" spans="1:24" s="26" customFormat="1" ht="15.75" outlineLevel="5">
      <c r="A108" s="47" t="s">
        <v>104</v>
      </c>
      <c r="B108" s="48" t="s">
        <v>71</v>
      </c>
      <c r="C108" s="48" t="s">
        <v>276</v>
      </c>
      <c r="D108" s="48" t="s">
        <v>106</v>
      </c>
      <c r="E108" s="48"/>
      <c r="F108" s="49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49">
        <v>0</v>
      </c>
    </row>
    <row r="109" spans="1:24" s="26" customFormat="1" ht="15.75" customHeight="1" outlineLevel="4">
      <c r="A109" s="50" t="s">
        <v>142</v>
      </c>
      <c r="B109" s="19" t="s">
        <v>71</v>
      </c>
      <c r="C109" s="19" t="s">
        <v>271</v>
      </c>
      <c r="D109" s="19" t="s">
        <v>5</v>
      </c>
      <c r="E109" s="19"/>
      <c r="F109" s="84">
        <f>F110</f>
        <v>0</v>
      </c>
      <c r="G109" s="7">
        <f aca="true" t="shared" si="27" ref="G109:V109">G110</f>
        <v>0</v>
      </c>
      <c r="H109" s="7">
        <f t="shared" si="27"/>
        <v>0</v>
      </c>
      <c r="I109" s="7">
        <f t="shared" si="27"/>
        <v>0</v>
      </c>
      <c r="J109" s="7">
        <f t="shared" si="27"/>
        <v>0</v>
      </c>
      <c r="K109" s="7">
        <f t="shared" si="27"/>
        <v>0</v>
      </c>
      <c r="L109" s="7">
        <f t="shared" si="27"/>
        <v>0</v>
      </c>
      <c r="M109" s="7">
        <f t="shared" si="27"/>
        <v>0</v>
      </c>
      <c r="N109" s="7">
        <f t="shared" si="27"/>
        <v>0</v>
      </c>
      <c r="O109" s="7">
        <f t="shared" si="27"/>
        <v>0</v>
      </c>
      <c r="P109" s="7">
        <f t="shared" si="27"/>
        <v>0</v>
      </c>
      <c r="Q109" s="7">
        <f t="shared" si="27"/>
        <v>0</v>
      </c>
      <c r="R109" s="7">
        <f t="shared" si="27"/>
        <v>0</v>
      </c>
      <c r="S109" s="7">
        <f t="shared" si="27"/>
        <v>0</v>
      </c>
      <c r="T109" s="7">
        <f t="shared" si="27"/>
        <v>0</v>
      </c>
      <c r="U109" s="7">
        <f t="shared" si="27"/>
        <v>0</v>
      </c>
      <c r="V109" s="7">
        <f t="shared" si="27"/>
        <v>0</v>
      </c>
      <c r="X109" s="84">
        <f>X110</f>
        <v>0</v>
      </c>
    </row>
    <row r="110" spans="1:24" s="26" customFormat="1" ht="15.75" outlineLevel="5">
      <c r="A110" s="5" t="s">
        <v>111</v>
      </c>
      <c r="B110" s="6" t="s">
        <v>71</v>
      </c>
      <c r="C110" s="6" t="s">
        <v>271</v>
      </c>
      <c r="D110" s="6" t="s">
        <v>226</v>
      </c>
      <c r="E110" s="6"/>
      <c r="F110" s="8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85">
        <v>0</v>
      </c>
    </row>
    <row r="111" spans="1:24" s="26" customFormat="1" ht="31.5" outlineLevel="6">
      <c r="A111" s="50" t="s">
        <v>143</v>
      </c>
      <c r="B111" s="19" t="s">
        <v>71</v>
      </c>
      <c r="C111" s="19" t="s">
        <v>277</v>
      </c>
      <c r="D111" s="19" t="s">
        <v>5</v>
      </c>
      <c r="E111" s="19"/>
      <c r="F111" s="20">
        <f>F112+F116+F119</f>
        <v>21734.1</v>
      </c>
      <c r="G111" s="20">
        <f aca="true" t="shared" si="28" ref="G111:V111">G112</f>
        <v>0</v>
      </c>
      <c r="H111" s="20">
        <f t="shared" si="28"/>
        <v>0</v>
      </c>
      <c r="I111" s="20">
        <f t="shared" si="28"/>
        <v>0</v>
      </c>
      <c r="J111" s="20">
        <f t="shared" si="28"/>
        <v>0</v>
      </c>
      <c r="K111" s="20">
        <f t="shared" si="28"/>
        <v>0</v>
      </c>
      <c r="L111" s="20">
        <f t="shared" si="28"/>
        <v>0</v>
      </c>
      <c r="M111" s="20">
        <f t="shared" si="28"/>
        <v>0</v>
      </c>
      <c r="N111" s="20">
        <f t="shared" si="28"/>
        <v>0</v>
      </c>
      <c r="O111" s="20">
        <f t="shared" si="28"/>
        <v>0</v>
      </c>
      <c r="P111" s="20">
        <f t="shared" si="28"/>
        <v>0</v>
      </c>
      <c r="Q111" s="20">
        <f t="shared" si="28"/>
        <v>0</v>
      </c>
      <c r="R111" s="20">
        <f t="shared" si="28"/>
        <v>0</v>
      </c>
      <c r="S111" s="20">
        <f t="shared" si="28"/>
        <v>0</v>
      </c>
      <c r="T111" s="20">
        <f t="shared" si="28"/>
        <v>0</v>
      </c>
      <c r="U111" s="20">
        <f t="shared" si="28"/>
        <v>0</v>
      </c>
      <c r="V111" s="20">
        <f t="shared" si="28"/>
        <v>0</v>
      </c>
      <c r="X111" s="20">
        <f>X112+X116+X119</f>
        <v>22038.6</v>
      </c>
    </row>
    <row r="112" spans="1:24" s="26" customFormat="1" ht="15.75" outlineLevel="6">
      <c r="A112" s="5" t="s">
        <v>112</v>
      </c>
      <c r="B112" s="6" t="s">
        <v>71</v>
      </c>
      <c r="C112" s="6" t="s">
        <v>277</v>
      </c>
      <c r="D112" s="6" t="s">
        <v>113</v>
      </c>
      <c r="E112" s="6"/>
      <c r="F112" s="7">
        <f>F113+F114+F115</f>
        <v>12475.5</v>
      </c>
      <c r="G112" s="7">
        <f aca="true" t="shared" si="29" ref="G112:X112">G113+G114+G115</f>
        <v>0</v>
      </c>
      <c r="H112" s="7">
        <f t="shared" si="29"/>
        <v>0</v>
      </c>
      <c r="I112" s="7">
        <f t="shared" si="29"/>
        <v>0</v>
      </c>
      <c r="J112" s="7">
        <f t="shared" si="29"/>
        <v>0</v>
      </c>
      <c r="K112" s="7">
        <f t="shared" si="29"/>
        <v>0</v>
      </c>
      <c r="L112" s="7">
        <f t="shared" si="29"/>
        <v>0</v>
      </c>
      <c r="M112" s="7">
        <f t="shared" si="29"/>
        <v>0</v>
      </c>
      <c r="N112" s="7">
        <f t="shared" si="29"/>
        <v>0</v>
      </c>
      <c r="O112" s="7">
        <f t="shared" si="29"/>
        <v>0</v>
      </c>
      <c r="P112" s="7">
        <f t="shared" si="29"/>
        <v>0</v>
      </c>
      <c r="Q112" s="7">
        <f t="shared" si="29"/>
        <v>0</v>
      </c>
      <c r="R112" s="7">
        <f t="shared" si="29"/>
        <v>0</v>
      </c>
      <c r="S112" s="7">
        <f t="shared" si="29"/>
        <v>0</v>
      </c>
      <c r="T112" s="7">
        <f t="shared" si="29"/>
        <v>0</v>
      </c>
      <c r="U112" s="7">
        <f t="shared" si="29"/>
        <v>0</v>
      </c>
      <c r="V112" s="7">
        <f t="shared" si="29"/>
        <v>0</v>
      </c>
      <c r="W112" s="7">
        <f t="shared" si="29"/>
        <v>0</v>
      </c>
      <c r="X112" s="7">
        <f t="shared" si="29"/>
        <v>12779</v>
      </c>
    </row>
    <row r="113" spans="1:24" s="26" customFormat="1" ht="15.75" outlineLevel="6">
      <c r="A113" s="47" t="s">
        <v>257</v>
      </c>
      <c r="B113" s="48" t="s">
        <v>71</v>
      </c>
      <c r="C113" s="48" t="s">
        <v>277</v>
      </c>
      <c r="D113" s="48" t="s">
        <v>114</v>
      </c>
      <c r="E113" s="48"/>
      <c r="F113" s="49">
        <v>9408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49">
        <v>9454</v>
      </c>
    </row>
    <row r="114" spans="1:24" s="26" customFormat="1" ht="31.5" outlineLevel="6">
      <c r="A114" s="47" t="s">
        <v>263</v>
      </c>
      <c r="B114" s="48" t="s">
        <v>71</v>
      </c>
      <c r="C114" s="48" t="s">
        <v>277</v>
      </c>
      <c r="D114" s="48" t="s">
        <v>115</v>
      </c>
      <c r="E114" s="48"/>
      <c r="F114" s="49"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49">
        <v>0</v>
      </c>
    </row>
    <row r="115" spans="1:24" s="26" customFormat="1" ht="47.25" outlineLevel="6">
      <c r="A115" s="47" t="s">
        <v>261</v>
      </c>
      <c r="B115" s="48" t="s">
        <v>71</v>
      </c>
      <c r="C115" s="48" t="s">
        <v>277</v>
      </c>
      <c r="D115" s="48" t="s">
        <v>262</v>
      </c>
      <c r="E115" s="48"/>
      <c r="F115" s="49">
        <v>3067.5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49">
        <v>3325</v>
      </c>
    </row>
    <row r="116" spans="1:24" s="26" customFormat="1" ht="23.25" customHeight="1" outlineLevel="6">
      <c r="A116" s="5" t="s">
        <v>95</v>
      </c>
      <c r="B116" s="6" t="s">
        <v>71</v>
      </c>
      <c r="C116" s="6" t="s">
        <v>277</v>
      </c>
      <c r="D116" s="6" t="s">
        <v>96</v>
      </c>
      <c r="E116" s="6"/>
      <c r="F116" s="7">
        <f>F117+F118</f>
        <v>8962.6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7">
        <f>X117+X118</f>
        <v>8963.6</v>
      </c>
    </row>
    <row r="117" spans="1:24" s="26" customFormat="1" ht="31.5" outlineLevel="6">
      <c r="A117" s="47" t="s">
        <v>97</v>
      </c>
      <c r="B117" s="48" t="s">
        <v>71</v>
      </c>
      <c r="C117" s="48" t="s">
        <v>277</v>
      </c>
      <c r="D117" s="48" t="s">
        <v>98</v>
      </c>
      <c r="E117" s="48"/>
      <c r="F117" s="49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49">
        <v>0</v>
      </c>
    </row>
    <row r="118" spans="1:24" s="26" customFormat="1" ht="31.5" outlineLevel="6">
      <c r="A118" s="47" t="s">
        <v>99</v>
      </c>
      <c r="B118" s="48" t="s">
        <v>71</v>
      </c>
      <c r="C118" s="48" t="s">
        <v>277</v>
      </c>
      <c r="D118" s="48" t="s">
        <v>100</v>
      </c>
      <c r="E118" s="48"/>
      <c r="F118" s="49">
        <v>8962.6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49">
        <v>8963.6</v>
      </c>
    </row>
    <row r="119" spans="1:24" s="26" customFormat="1" ht="15.75" outlineLevel="6">
      <c r="A119" s="5" t="s">
        <v>101</v>
      </c>
      <c r="B119" s="6" t="s">
        <v>71</v>
      </c>
      <c r="C119" s="6" t="s">
        <v>277</v>
      </c>
      <c r="D119" s="6" t="s">
        <v>102</v>
      </c>
      <c r="E119" s="6"/>
      <c r="F119" s="7">
        <f>F120+F121</f>
        <v>296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X120+X121</f>
        <v>296</v>
      </c>
    </row>
    <row r="120" spans="1:24" s="26" customFormat="1" ht="22.5" customHeight="1" outlineLevel="6">
      <c r="A120" s="47" t="s">
        <v>103</v>
      </c>
      <c r="B120" s="48" t="s">
        <v>71</v>
      </c>
      <c r="C120" s="48" t="s">
        <v>277</v>
      </c>
      <c r="D120" s="48" t="s">
        <v>105</v>
      </c>
      <c r="E120" s="48"/>
      <c r="F120" s="49">
        <v>252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49">
        <v>252</v>
      </c>
    </row>
    <row r="121" spans="1:24" s="26" customFormat="1" ht="15.75" outlineLevel="6">
      <c r="A121" s="47" t="s">
        <v>104</v>
      </c>
      <c r="B121" s="48" t="s">
        <v>71</v>
      </c>
      <c r="C121" s="48" t="s">
        <v>277</v>
      </c>
      <c r="D121" s="48" t="s">
        <v>106</v>
      </c>
      <c r="E121" s="48"/>
      <c r="F121" s="49">
        <v>44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49">
        <v>44</v>
      </c>
    </row>
    <row r="122" spans="1:24" s="26" customFormat="1" ht="31.5" outlineLevel="6">
      <c r="A122" s="64" t="s">
        <v>144</v>
      </c>
      <c r="B122" s="19" t="s">
        <v>71</v>
      </c>
      <c r="C122" s="19" t="s">
        <v>278</v>
      </c>
      <c r="D122" s="19" t="s">
        <v>5</v>
      </c>
      <c r="E122" s="19"/>
      <c r="F122" s="20">
        <f>F123+F127</f>
        <v>1003.4</v>
      </c>
      <c r="G122" s="13">
        <f aca="true" t="shared" si="30" ref="G122:V122">G123</f>
        <v>0</v>
      </c>
      <c r="H122" s="13">
        <f t="shared" si="30"/>
        <v>0</v>
      </c>
      <c r="I122" s="13">
        <f t="shared" si="30"/>
        <v>0</v>
      </c>
      <c r="J122" s="13">
        <f t="shared" si="30"/>
        <v>0</v>
      </c>
      <c r="K122" s="13">
        <f t="shared" si="30"/>
        <v>0</v>
      </c>
      <c r="L122" s="13">
        <f t="shared" si="30"/>
        <v>0</v>
      </c>
      <c r="M122" s="13">
        <f t="shared" si="30"/>
        <v>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0</v>
      </c>
      <c r="R122" s="13">
        <f t="shared" si="30"/>
        <v>0</v>
      </c>
      <c r="S122" s="13">
        <f t="shared" si="30"/>
        <v>0</v>
      </c>
      <c r="T122" s="13">
        <f t="shared" si="30"/>
        <v>0</v>
      </c>
      <c r="U122" s="13">
        <f t="shared" si="30"/>
        <v>0</v>
      </c>
      <c r="V122" s="13">
        <f t="shared" si="30"/>
        <v>0</v>
      </c>
      <c r="X122" s="20">
        <f>X123+X127</f>
        <v>1003.4</v>
      </c>
    </row>
    <row r="123" spans="1:24" s="26" customFormat="1" ht="31.5" outlineLevel="6">
      <c r="A123" s="5" t="s">
        <v>94</v>
      </c>
      <c r="B123" s="6" t="s">
        <v>71</v>
      </c>
      <c r="C123" s="6" t="s">
        <v>278</v>
      </c>
      <c r="D123" s="6" t="s">
        <v>93</v>
      </c>
      <c r="E123" s="6"/>
      <c r="F123" s="7">
        <f>F124+F125+F126</f>
        <v>932</v>
      </c>
      <c r="G123" s="7">
        <f aca="true" t="shared" si="31" ref="G123:X123">G124+G125+G126</f>
        <v>0</v>
      </c>
      <c r="H123" s="7">
        <f t="shared" si="31"/>
        <v>0</v>
      </c>
      <c r="I123" s="7">
        <f t="shared" si="31"/>
        <v>0</v>
      </c>
      <c r="J123" s="7">
        <f t="shared" si="31"/>
        <v>0</v>
      </c>
      <c r="K123" s="7">
        <f t="shared" si="31"/>
        <v>0</v>
      </c>
      <c r="L123" s="7">
        <f t="shared" si="31"/>
        <v>0</v>
      </c>
      <c r="M123" s="7">
        <f t="shared" si="31"/>
        <v>0</v>
      </c>
      <c r="N123" s="7">
        <f t="shared" si="31"/>
        <v>0</v>
      </c>
      <c r="O123" s="7">
        <f t="shared" si="31"/>
        <v>0</v>
      </c>
      <c r="P123" s="7">
        <f t="shared" si="31"/>
        <v>0</v>
      </c>
      <c r="Q123" s="7">
        <f t="shared" si="31"/>
        <v>0</v>
      </c>
      <c r="R123" s="7">
        <f t="shared" si="31"/>
        <v>0</v>
      </c>
      <c r="S123" s="7">
        <f t="shared" si="31"/>
        <v>0</v>
      </c>
      <c r="T123" s="7">
        <f t="shared" si="31"/>
        <v>0</v>
      </c>
      <c r="U123" s="7">
        <f t="shared" si="31"/>
        <v>0</v>
      </c>
      <c r="V123" s="7">
        <f t="shared" si="31"/>
        <v>0</v>
      </c>
      <c r="W123" s="7">
        <f t="shared" si="31"/>
        <v>0</v>
      </c>
      <c r="X123" s="7">
        <f t="shared" si="31"/>
        <v>932</v>
      </c>
    </row>
    <row r="124" spans="1:24" s="26" customFormat="1" ht="31.5" outlineLevel="6">
      <c r="A124" s="47" t="s">
        <v>258</v>
      </c>
      <c r="B124" s="48" t="s">
        <v>71</v>
      </c>
      <c r="C124" s="48" t="s">
        <v>278</v>
      </c>
      <c r="D124" s="48" t="s">
        <v>91</v>
      </c>
      <c r="E124" s="48"/>
      <c r="F124" s="49">
        <v>716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49">
        <v>716</v>
      </c>
    </row>
    <row r="125" spans="1:24" s="26" customFormat="1" ht="47.25" outlineLevel="6">
      <c r="A125" s="47" t="s">
        <v>264</v>
      </c>
      <c r="B125" s="48" t="s">
        <v>71</v>
      </c>
      <c r="C125" s="48" t="s">
        <v>278</v>
      </c>
      <c r="D125" s="48" t="s">
        <v>92</v>
      </c>
      <c r="E125" s="48"/>
      <c r="F125" s="49">
        <v>0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49">
        <v>0</v>
      </c>
    </row>
    <row r="126" spans="1:24" s="26" customFormat="1" ht="47.25" outlineLevel="6">
      <c r="A126" s="47" t="s">
        <v>259</v>
      </c>
      <c r="B126" s="48" t="s">
        <v>71</v>
      </c>
      <c r="C126" s="48" t="s">
        <v>278</v>
      </c>
      <c r="D126" s="48" t="s">
        <v>260</v>
      </c>
      <c r="E126" s="48"/>
      <c r="F126" s="49">
        <v>216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49">
        <v>216</v>
      </c>
    </row>
    <row r="127" spans="1:24" s="26" customFormat="1" ht="31.5" outlineLevel="6">
      <c r="A127" s="5" t="s">
        <v>95</v>
      </c>
      <c r="B127" s="6" t="s">
        <v>71</v>
      </c>
      <c r="C127" s="6" t="s">
        <v>278</v>
      </c>
      <c r="D127" s="6" t="s">
        <v>96</v>
      </c>
      <c r="E127" s="6"/>
      <c r="F127" s="7">
        <f>F128</f>
        <v>71.4</v>
      </c>
      <c r="G127" s="7">
        <f aca="true" t="shared" si="32" ref="G127:X127">G128</f>
        <v>0</v>
      </c>
      <c r="H127" s="7">
        <f t="shared" si="32"/>
        <v>0</v>
      </c>
      <c r="I127" s="7">
        <f t="shared" si="32"/>
        <v>0</v>
      </c>
      <c r="J127" s="7">
        <f t="shared" si="32"/>
        <v>0</v>
      </c>
      <c r="K127" s="7">
        <f t="shared" si="32"/>
        <v>0</v>
      </c>
      <c r="L127" s="7">
        <f t="shared" si="32"/>
        <v>0</v>
      </c>
      <c r="M127" s="7">
        <f t="shared" si="32"/>
        <v>0</v>
      </c>
      <c r="N127" s="7">
        <f t="shared" si="32"/>
        <v>0</v>
      </c>
      <c r="O127" s="7">
        <f t="shared" si="32"/>
        <v>0</v>
      </c>
      <c r="P127" s="7">
        <f t="shared" si="32"/>
        <v>0</v>
      </c>
      <c r="Q127" s="7">
        <f t="shared" si="32"/>
        <v>0</v>
      </c>
      <c r="R127" s="7">
        <f t="shared" si="32"/>
        <v>0</v>
      </c>
      <c r="S127" s="7">
        <f t="shared" si="32"/>
        <v>0</v>
      </c>
      <c r="T127" s="7">
        <f t="shared" si="32"/>
        <v>0</v>
      </c>
      <c r="U127" s="7">
        <f t="shared" si="32"/>
        <v>0</v>
      </c>
      <c r="V127" s="7">
        <f t="shared" si="32"/>
        <v>0</v>
      </c>
      <c r="W127" s="7">
        <f t="shared" si="32"/>
        <v>0</v>
      </c>
      <c r="X127" s="7">
        <f t="shared" si="32"/>
        <v>71.4</v>
      </c>
    </row>
    <row r="128" spans="1:24" s="26" customFormat="1" ht="31.5" outlineLevel="6">
      <c r="A128" s="47" t="s">
        <v>99</v>
      </c>
      <c r="B128" s="48" t="s">
        <v>71</v>
      </c>
      <c r="C128" s="48" t="s">
        <v>278</v>
      </c>
      <c r="D128" s="48" t="s">
        <v>100</v>
      </c>
      <c r="E128" s="48"/>
      <c r="F128" s="49">
        <v>71.4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49">
        <v>71.4</v>
      </c>
    </row>
    <row r="129" spans="1:24" s="26" customFormat="1" ht="31.5" outlineLevel="6">
      <c r="A129" s="64" t="s">
        <v>145</v>
      </c>
      <c r="B129" s="19" t="s">
        <v>71</v>
      </c>
      <c r="C129" s="19" t="s">
        <v>279</v>
      </c>
      <c r="D129" s="19" t="s">
        <v>5</v>
      </c>
      <c r="E129" s="19"/>
      <c r="F129" s="20">
        <f>F130+F134</f>
        <v>538</v>
      </c>
      <c r="G129" s="20">
        <f aca="true" t="shared" si="33" ref="G129:X129">G130+G134</f>
        <v>0</v>
      </c>
      <c r="H129" s="20">
        <f t="shared" si="33"/>
        <v>0</v>
      </c>
      <c r="I129" s="20">
        <f t="shared" si="33"/>
        <v>0</v>
      </c>
      <c r="J129" s="20">
        <f t="shared" si="33"/>
        <v>0</v>
      </c>
      <c r="K129" s="20">
        <f t="shared" si="33"/>
        <v>0</v>
      </c>
      <c r="L129" s="20">
        <f t="shared" si="33"/>
        <v>0</v>
      </c>
      <c r="M129" s="20">
        <f t="shared" si="33"/>
        <v>0</v>
      </c>
      <c r="N129" s="20">
        <f t="shared" si="33"/>
        <v>0</v>
      </c>
      <c r="O129" s="20">
        <f t="shared" si="33"/>
        <v>0</v>
      </c>
      <c r="P129" s="20">
        <f t="shared" si="33"/>
        <v>0</v>
      </c>
      <c r="Q129" s="20">
        <f t="shared" si="33"/>
        <v>0</v>
      </c>
      <c r="R129" s="20">
        <f t="shared" si="33"/>
        <v>0</v>
      </c>
      <c r="S129" s="20">
        <f t="shared" si="33"/>
        <v>0</v>
      </c>
      <c r="T129" s="20">
        <f t="shared" si="33"/>
        <v>0</v>
      </c>
      <c r="U129" s="20">
        <f t="shared" si="33"/>
        <v>0</v>
      </c>
      <c r="V129" s="20">
        <f t="shared" si="33"/>
        <v>0</v>
      </c>
      <c r="W129" s="20">
        <f t="shared" si="33"/>
        <v>0</v>
      </c>
      <c r="X129" s="20">
        <f t="shared" si="33"/>
        <v>538</v>
      </c>
    </row>
    <row r="130" spans="1:24" s="26" customFormat="1" ht="31.5" outlineLevel="6">
      <c r="A130" s="5" t="s">
        <v>94</v>
      </c>
      <c r="B130" s="6" t="s">
        <v>71</v>
      </c>
      <c r="C130" s="6" t="s">
        <v>279</v>
      </c>
      <c r="D130" s="6" t="s">
        <v>93</v>
      </c>
      <c r="E130" s="6"/>
      <c r="F130" s="7">
        <f>F131+F132+F133</f>
        <v>466.4</v>
      </c>
      <c r="G130" s="7">
        <f aca="true" t="shared" si="34" ref="G130:X130">G131+G132+G133</f>
        <v>0</v>
      </c>
      <c r="H130" s="7">
        <f t="shared" si="34"/>
        <v>0</v>
      </c>
      <c r="I130" s="7">
        <f t="shared" si="34"/>
        <v>0</v>
      </c>
      <c r="J130" s="7">
        <f t="shared" si="34"/>
        <v>0</v>
      </c>
      <c r="K130" s="7">
        <f t="shared" si="34"/>
        <v>0</v>
      </c>
      <c r="L130" s="7">
        <f t="shared" si="34"/>
        <v>0</v>
      </c>
      <c r="M130" s="7">
        <f t="shared" si="34"/>
        <v>0</v>
      </c>
      <c r="N130" s="7">
        <f t="shared" si="34"/>
        <v>0</v>
      </c>
      <c r="O130" s="7">
        <f t="shared" si="34"/>
        <v>0</v>
      </c>
      <c r="P130" s="7">
        <f t="shared" si="34"/>
        <v>0</v>
      </c>
      <c r="Q130" s="7">
        <f t="shared" si="34"/>
        <v>0</v>
      </c>
      <c r="R130" s="7">
        <f t="shared" si="34"/>
        <v>0</v>
      </c>
      <c r="S130" s="7">
        <f t="shared" si="34"/>
        <v>0</v>
      </c>
      <c r="T130" s="7">
        <f t="shared" si="34"/>
        <v>0</v>
      </c>
      <c r="U130" s="7">
        <f t="shared" si="34"/>
        <v>0</v>
      </c>
      <c r="V130" s="7">
        <f t="shared" si="34"/>
        <v>0</v>
      </c>
      <c r="W130" s="7">
        <f t="shared" si="34"/>
        <v>0</v>
      </c>
      <c r="X130" s="7">
        <f t="shared" si="34"/>
        <v>466.4</v>
      </c>
    </row>
    <row r="131" spans="1:24" s="26" customFormat="1" ht="31.5" outlineLevel="6">
      <c r="A131" s="47" t="s">
        <v>258</v>
      </c>
      <c r="B131" s="48" t="s">
        <v>71</v>
      </c>
      <c r="C131" s="48" t="s">
        <v>279</v>
      </c>
      <c r="D131" s="48" t="s">
        <v>91</v>
      </c>
      <c r="E131" s="48"/>
      <c r="F131" s="49">
        <v>358.2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49">
        <v>358.2</v>
      </c>
    </row>
    <row r="132" spans="1:24" s="26" customFormat="1" ht="47.25" outlineLevel="6">
      <c r="A132" s="47" t="s">
        <v>264</v>
      </c>
      <c r="B132" s="48" t="s">
        <v>71</v>
      </c>
      <c r="C132" s="48" t="s">
        <v>279</v>
      </c>
      <c r="D132" s="48" t="s">
        <v>92</v>
      </c>
      <c r="E132" s="48"/>
      <c r="F132" s="49">
        <v>0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49">
        <v>0</v>
      </c>
    </row>
    <row r="133" spans="1:24" s="26" customFormat="1" ht="47.25" outlineLevel="6">
      <c r="A133" s="47" t="s">
        <v>259</v>
      </c>
      <c r="B133" s="48" t="s">
        <v>71</v>
      </c>
      <c r="C133" s="48" t="s">
        <v>279</v>
      </c>
      <c r="D133" s="48" t="s">
        <v>260</v>
      </c>
      <c r="E133" s="48"/>
      <c r="F133" s="49">
        <v>108.2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49">
        <v>108.2</v>
      </c>
    </row>
    <row r="134" spans="1:24" s="26" customFormat="1" ht="31.5" outlineLevel="6">
      <c r="A134" s="5" t="s">
        <v>95</v>
      </c>
      <c r="B134" s="6" t="s">
        <v>71</v>
      </c>
      <c r="C134" s="6" t="s">
        <v>279</v>
      </c>
      <c r="D134" s="6" t="s">
        <v>96</v>
      </c>
      <c r="E134" s="6"/>
      <c r="F134" s="7">
        <f>F135</f>
        <v>71.6</v>
      </c>
      <c r="G134" s="7">
        <f aca="true" t="shared" si="35" ref="G134:X134">G135</f>
        <v>0</v>
      </c>
      <c r="H134" s="7">
        <f t="shared" si="35"/>
        <v>0</v>
      </c>
      <c r="I134" s="7">
        <f t="shared" si="35"/>
        <v>0</v>
      </c>
      <c r="J134" s="7">
        <f t="shared" si="35"/>
        <v>0</v>
      </c>
      <c r="K134" s="7">
        <f t="shared" si="35"/>
        <v>0</v>
      </c>
      <c r="L134" s="7">
        <f t="shared" si="35"/>
        <v>0</v>
      </c>
      <c r="M134" s="7">
        <f t="shared" si="35"/>
        <v>0</v>
      </c>
      <c r="N134" s="7">
        <f t="shared" si="35"/>
        <v>0</v>
      </c>
      <c r="O134" s="7">
        <f t="shared" si="35"/>
        <v>0</v>
      </c>
      <c r="P134" s="7">
        <f t="shared" si="35"/>
        <v>0</v>
      </c>
      <c r="Q134" s="7">
        <f t="shared" si="35"/>
        <v>0</v>
      </c>
      <c r="R134" s="7">
        <f t="shared" si="35"/>
        <v>0</v>
      </c>
      <c r="S134" s="7">
        <f t="shared" si="35"/>
        <v>0</v>
      </c>
      <c r="T134" s="7">
        <f t="shared" si="35"/>
        <v>0</v>
      </c>
      <c r="U134" s="7">
        <f t="shared" si="35"/>
        <v>0</v>
      </c>
      <c r="V134" s="7">
        <f t="shared" si="35"/>
        <v>0</v>
      </c>
      <c r="W134" s="7">
        <f t="shared" si="35"/>
        <v>0</v>
      </c>
      <c r="X134" s="7">
        <f t="shared" si="35"/>
        <v>71.6</v>
      </c>
    </row>
    <row r="135" spans="1:24" s="26" customFormat="1" ht="31.5" outlineLevel="6">
      <c r="A135" s="47" t="s">
        <v>99</v>
      </c>
      <c r="B135" s="48" t="s">
        <v>71</v>
      </c>
      <c r="C135" s="48" t="s">
        <v>279</v>
      </c>
      <c r="D135" s="48" t="s">
        <v>100</v>
      </c>
      <c r="E135" s="48"/>
      <c r="F135" s="49">
        <v>71.6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49">
        <v>71.6</v>
      </c>
    </row>
    <row r="136" spans="1:24" s="26" customFormat="1" ht="31.5" outlineLevel="6">
      <c r="A136" s="64" t="s">
        <v>146</v>
      </c>
      <c r="B136" s="19" t="s">
        <v>71</v>
      </c>
      <c r="C136" s="19" t="s">
        <v>280</v>
      </c>
      <c r="D136" s="19" t="s">
        <v>5</v>
      </c>
      <c r="E136" s="19"/>
      <c r="F136" s="20">
        <f>F137+F140</f>
        <v>652</v>
      </c>
      <c r="G136" s="20">
        <f aca="true" t="shared" si="36" ref="G136:X136">G137+G140</f>
        <v>0</v>
      </c>
      <c r="H136" s="20">
        <f t="shared" si="36"/>
        <v>0</v>
      </c>
      <c r="I136" s="20">
        <f t="shared" si="36"/>
        <v>0</v>
      </c>
      <c r="J136" s="20">
        <f t="shared" si="36"/>
        <v>0</v>
      </c>
      <c r="K136" s="20">
        <f t="shared" si="36"/>
        <v>0</v>
      </c>
      <c r="L136" s="20">
        <f t="shared" si="36"/>
        <v>0</v>
      </c>
      <c r="M136" s="20">
        <f t="shared" si="36"/>
        <v>0</v>
      </c>
      <c r="N136" s="20">
        <f t="shared" si="36"/>
        <v>0</v>
      </c>
      <c r="O136" s="20">
        <f t="shared" si="36"/>
        <v>0</v>
      </c>
      <c r="P136" s="20">
        <f t="shared" si="36"/>
        <v>0</v>
      </c>
      <c r="Q136" s="20">
        <f t="shared" si="36"/>
        <v>0</v>
      </c>
      <c r="R136" s="20">
        <f t="shared" si="36"/>
        <v>0</v>
      </c>
      <c r="S136" s="20">
        <f t="shared" si="36"/>
        <v>0</v>
      </c>
      <c r="T136" s="20">
        <f t="shared" si="36"/>
        <v>0</v>
      </c>
      <c r="U136" s="20">
        <f t="shared" si="36"/>
        <v>0</v>
      </c>
      <c r="V136" s="20">
        <f t="shared" si="36"/>
        <v>0</v>
      </c>
      <c r="W136" s="20">
        <f t="shared" si="36"/>
        <v>0</v>
      </c>
      <c r="X136" s="20">
        <f t="shared" si="36"/>
        <v>652</v>
      </c>
    </row>
    <row r="137" spans="1:24" s="26" customFormat="1" ht="31.5" outlineLevel="6">
      <c r="A137" s="5" t="s">
        <v>94</v>
      </c>
      <c r="B137" s="6" t="s">
        <v>71</v>
      </c>
      <c r="C137" s="6" t="s">
        <v>280</v>
      </c>
      <c r="D137" s="6" t="s">
        <v>93</v>
      </c>
      <c r="E137" s="6"/>
      <c r="F137" s="7">
        <f>F138+F139</f>
        <v>620.7</v>
      </c>
      <c r="G137" s="7">
        <f aca="true" t="shared" si="37" ref="G137:X137">G138+G139</f>
        <v>0</v>
      </c>
      <c r="H137" s="7">
        <f t="shared" si="37"/>
        <v>0</v>
      </c>
      <c r="I137" s="7">
        <f t="shared" si="37"/>
        <v>0</v>
      </c>
      <c r="J137" s="7">
        <f t="shared" si="37"/>
        <v>0</v>
      </c>
      <c r="K137" s="7">
        <f t="shared" si="37"/>
        <v>0</v>
      </c>
      <c r="L137" s="7">
        <f t="shared" si="37"/>
        <v>0</v>
      </c>
      <c r="M137" s="7">
        <f t="shared" si="37"/>
        <v>0</v>
      </c>
      <c r="N137" s="7">
        <f t="shared" si="37"/>
        <v>0</v>
      </c>
      <c r="O137" s="7">
        <f t="shared" si="37"/>
        <v>0</v>
      </c>
      <c r="P137" s="7">
        <f t="shared" si="37"/>
        <v>0</v>
      </c>
      <c r="Q137" s="7">
        <f t="shared" si="37"/>
        <v>0</v>
      </c>
      <c r="R137" s="7">
        <f t="shared" si="37"/>
        <v>0</v>
      </c>
      <c r="S137" s="7">
        <f t="shared" si="37"/>
        <v>0</v>
      </c>
      <c r="T137" s="7">
        <f t="shared" si="37"/>
        <v>0</v>
      </c>
      <c r="U137" s="7">
        <f t="shared" si="37"/>
        <v>0</v>
      </c>
      <c r="V137" s="7">
        <f t="shared" si="37"/>
        <v>0</v>
      </c>
      <c r="W137" s="7">
        <f t="shared" si="37"/>
        <v>0</v>
      </c>
      <c r="X137" s="7">
        <f t="shared" si="37"/>
        <v>620.7</v>
      </c>
    </row>
    <row r="138" spans="1:24" s="26" customFormat="1" ht="31.5" outlineLevel="6">
      <c r="A138" s="47" t="s">
        <v>258</v>
      </c>
      <c r="B138" s="48" t="s">
        <v>71</v>
      </c>
      <c r="C138" s="48" t="s">
        <v>280</v>
      </c>
      <c r="D138" s="48" t="s">
        <v>91</v>
      </c>
      <c r="E138" s="52"/>
      <c r="F138" s="49">
        <v>476.7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X138" s="49">
        <v>476.7</v>
      </c>
    </row>
    <row r="139" spans="1:24" s="26" customFormat="1" ht="47.25" outlineLevel="6">
      <c r="A139" s="47" t="s">
        <v>259</v>
      </c>
      <c r="B139" s="48" t="s">
        <v>71</v>
      </c>
      <c r="C139" s="48" t="s">
        <v>280</v>
      </c>
      <c r="D139" s="48" t="s">
        <v>260</v>
      </c>
      <c r="E139" s="52"/>
      <c r="F139" s="49">
        <v>144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X139" s="49">
        <v>144</v>
      </c>
    </row>
    <row r="140" spans="1:24" s="26" customFormat="1" ht="31.5" outlineLevel="6">
      <c r="A140" s="5" t="s">
        <v>95</v>
      </c>
      <c r="B140" s="6" t="s">
        <v>71</v>
      </c>
      <c r="C140" s="6" t="s">
        <v>280</v>
      </c>
      <c r="D140" s="6" t="s">
        <v>96</v>
      </c>
      <c r="E140" s="45"/>
      <c r="F140" s="7">
        <f>F141</f>
        <v>31.3</v>
      </c>
      <c r="G140" s="7">
        <f aca="true" t="shared" si="38" ref="G140:X140">G141</f>
        <v>0</v>
      </c>
      <c r="H140" s="7">
        <f t="shared" si="38"/>
        <v>0</v>
      </c>
      <c r="I140" s="7">
        <f t="shared" si="38"/>
        <v>0</v>
      </c>
      <c r="J140" s="7">
        <f t="shared" si="38"/>
        <v>0</v>
      </c>
      <c r="K140" s="7">
        <f t="shared" si="38"/>
        <v>0</v>
      </c>
      <c r="L140" s="7">
        <f t="shared" si="38"/>
        <v>0</v>
      </c>
      <c r="M140" s="7">
        <f t="shared" si="38"/>
        <v>0</v>
      </c>
      <c r="N140" s="7">
        <f t="shared" si="38"/>
        <v>0</v>
      </c>
      <c r="O140" s="7">
        <f t="shared" si="38"/>
        <v>0</v>
      </c>
      <c r="P140" s="7">
        <f t="shared" si="38"/>
        <v>0</v>
      </c>
      <c r="Q140" s="7">
        <f t="shared" si="38"/>
        <v>0</v>
      </c>
      <c r="R140" s="7">
        <f t="shared" si="38"/>
        <v>0</v>
      </c>
      <c r="S140" s="7">
        <f t="shared" si="38"/>
        <v>0</v>
      </c>
      <c r="T140" s="7">
        <f t="shared" si="38"/>
        <v>0</v>
      </c>
      <c r="U140" s="7">
        <f t="shared" si="38"/>
        <v>0</v>
      </c>
      <c r="V140" s="7">
        <f t="shared" si="38"/>
        <v>0</v>
      </c>
      <c r="W140" s="7">
        <f t="shared" si="38"/>
        <v>0</v>
      </c>
      <c r="X140" s="7">
        <f t="shared" si="38"/>
        <v>31.3</v>
      </c>
    </row>
    <row r="141" spans="1:24" s="26" customFormat="1" ht="31.5" outlineLevel="6">
      <c r="A141" s="47" t="s">
        <v>99</v>
      </c>
      <c r="B141" s="48" t="s">
        <v>71</v>
      </c>
      <c r="C141" s="48" t="s">
        <v>280</v>
      </c>
      <c r="D141" s="48" t="s">
        <v>100</v>
      </c>
      <c r="E141" s="52"/>
      <c r="F141" s="49">
        <v>31.3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49">
        <v>31.3</v>
      </c>
    </row>
    <row r="142" spans="1:24" s="26" customFormat="1" ht="15.75" outlineLevel="6">
      <c r="A142" s="14" t="s">
        <v>147</v>
      </c>
      <c r="B142" s="12" t="s">
        <v>71</v>
      </c>
      <c r="C142" s="12"/>
      <c r="D142" s="12" t="s">
        <v>5</v>
      </c>
      <c r="E142" s="12"/>
      <c r="F142" s="13">
        <f>F150+F157+F143+F164</f>
        <v>5921</v>
      </c>
      <c r="G142" s="13">
        <f aca="true" t="shared" si="39" ref="G142:X142">G150+G157+G143+G164</f>
        <v>5</v>
      </c>
      <c r="H142" s="13">
        <f t="shared" si="39"/>
        <v>6</v>
      </c>
      <c r="I142" s="13">
        <f t="shared" si="39"/>
        <v>7</v>
      </c>
      <c r="J142" s="13">
        <f t="shared" si="39"/>
        <v>8</v>
      </c>
      <c r="K142" s="13">
        <f t="shared" si="39"/>
        <v>9</v>
      </c>
      <c r="L142" s="13">
        <f t="shared" si="39"/>
        <v>10</v>
      </c>
      <c r="M142" s="13">
        <f t="shared" si="39"/>
        <v>11</v>
      </c>
      <c r="N142" s="13">
        <f t="shared" si="39"/>
        <v>12</v>
      </c>
      <c r="O142" s="13">
        <f t="shared" si="39"/>
        <v>13</v>
      </c>
      <c r="P142" s="13">
        <f t="shared" si="39"/>
        <v>14</v>
      </c>
      <c r="Q142" s="13">
        <f t="shared" si="39"/>
        <v>15</v>
      </c>
      <c r="R142" s="13">
        <f t="shared" si="39"/>
        <v>16</v>
      </c>
      <c r="S142" s="13">
        <f t="shared" si="39"/>
        <v>17</v>
      </c>
      <c r="T142" s="13">
        <f t="shared" si="39"/>
        <v>18</v>
      </c>
      <c r="U142" s="13">
        <f t="shared" si="39"/>
        <v>19</v>
      </c>
      <c r="V142" s="13">
        <f t="shared" si="39"/>
        <v>20</v>
      </c>
      <c r="W142" s="13">
        <f t="shared" si="39"/>
        <v>21</v>
      </c>
      <c r="X142" s="13">
        <f t="shared" si="39"/>
        <v>5707</v>
      </c>
    </row>
    <row r="143" spans="1:24" s="26" customFormat="1" ht="31.5" outlineLevel="6">
      <c r="A143" s="64" t="s">
        <v>228</v>
      </c>
      <c r="B143" s="62" t="s">
        <v>71</v>
      </c>
      <c r="C143" s="62" t="s">
        <v>281</v>
      </c>
      <c r="D143" s="62" t="s">
        <v>5</v>
      </c>
      <c r="E143" s="62"/>
      <c r="F143" s="63">
        <f>F144+F147</f>
        <v>120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X143" s="63">
        <f>X144+X147</f>
        <v>0</v>
      </c>
    </row>
    <row r="144" spans="1:24" s="26" customFormat="1" ht="33.75" customHeight="1" outlineLevel="6">
      <c r="A144" s="5" t="s">
        <v>197</v>
      </c>
      <c r="B144" s="6" t="s">
        <v>71</v>
      </c>
      <c r="C144" s="6" t="s">
        <v>282</v>
      </c>
      <c r="D144" s="6" t="s">
        <v>5</v>
      </c>
      <c r="E144" s="12"/>
      <c r="F144" s="7">
        <f>F145</f>
        <v>100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7">
        <f>X145</f>
        <v>0</v>
      </c>
    </row>
    <row r="145" spans="1:24" s="26" customFormat="1" ht="31.5" outlineLevel="6">
      <c r="A145" s="47" t="s">
        <v>95</v>
      </c>
      <c r="B145" s="48" t="s">
        <v>71</v>
      </c>
      <c r="C145" s="48" t="s">
        <v>282</v>
      </c>
      <c r="D145" s="48" t="s">
        <v>96</v>
      </c>
      <c r="E145" s="12"/>
      <c r="F145" s="49">
        <f>F146</f>
        <v>100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X145" s="49">
        <f>X146</f>
        <v>0</v>
      </c>
    </row>
    <row r="146" spans="1:24" s="26" customFormat="1" ht="31.5" outlineLevel="6">
      <c r="A146" s="47" t="s">
        <v>99</v>
      </c>
      <c r="B146" s="48" t="s">
        <v>71</v>
      </c>
      <c r="C146" s="48" t="s">
        <v>282</v>
      </c>
      <c r="D146" s="48" t="s">
        <v>100</v>
      </c>
      <c r="E146" s="12"/>
      <c r="F146" s="49">
        <v>100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X146" s="49">
        <v>0</v>
      </c>
    </row>
    <row r="147" spans="1:24" s="26" customFormat="1" ht="31.5" outlineLevel="6">
      <c r="A147" s="5" t="s">
        <v>198</v>
      </c>
      <c r="B147" s="6" t="s">
        <v>71</v>
      </c>
      <c r="C147" s="6" t="s">
        <v>283</v>
      </c>
      <c r="D147" s="6" t="s">
        <v>5</v>
      </c>
      <c r="E147" s="12"/>
      <c r="F147" s="7">
        <f>F148</f>
        <v>20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X147" s="7">
        <f>X148</f>
        <v>0</v>
      </c>
    </row>
    <row r="148" spans="1:24" s="26" customFormat="1" ht="31.5" outlineLevel="6">
      <c r="A148" s="47" t="s">
        <v>95</v>
      </c>
      <c r="B148" s="48" t="s">
        <v>71</v>
      </c>
      <c r="C148" s="48" t="s">
        <v>283</v>
      </c>
      <c r="D148" s="48" t="s">
        <v>96</v>
      </c>
      <c r="E148" s="12"/>
      <c r="F148" s="49">
        <f>F149</f>
        <v>20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49">
        <f>X149</f>
        <v>0</v>
      </c>
    </row>
    <row r="149" spans="1:24" s="26" customFormat="1" ht="31.5" outlineLevel="6">
      <c r="A149" s="47" t="s">
        <v>99</v>
      </c>
      <c r="B149" s="48" t="s">
        <v>71</v>
      </c>
      <c r="C149" s="48" t="s">
        <v>283</v>
      </c>
      <c r="D149" s="48" t="s">
        <v>100</v>
      </c>
      <c r="E149" s="12"/>
      <c r="F149" s="49">
        <v>20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X149" s="49">
        <v>0</v>
      </c>
    </row>
    <row r="150" spans="1:24" s="26" customFormat="1" ht="15.75" outlineLevel="6">
      <c r="A150" s="50" t="s">
        <v>229</v>
      </c>
      <c r="B150" s="19" t="s">
        <v>71</v>
      </c>
      <c r="C150" s="19" t="s">
        <v>284</v>
      </c>
      <c r="D150" s="19" t="s">
        <v>5</v>
      </c>
      <c r="E150" s="19"/>
      <c r="F150" s="20">
        <f>F151+F154</f>
        <v>80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X150" s="20">
        <f>X151+X154</f>
        <v>0</v>
      </c>
    </row>
    <row r="151" spans="1:24" s="26" customFormat="1" ht="31.5" outlineLevel="6">
      <c r="A151" s="5" t="s">
        <v>148</v>
      </c>
      <c r="B151" s="6" t="s">
        <v>71</v>
      </c>
      <c r="C151" s="6" t="s">
        <v>285</v>
      </c>
      <c r="D151" s="6" t="s">
        <v>5</v>
      </c>
      <c r="E151" s="6"/>
      <c r="F151" s="7">
        <f>F152</f>
        <v>40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X151" s="7">
        <f>X152</f>
        <v>0</v>
      </c>
    </row>
    <row r="152" spans="1:24" s="26" customFormat="1" ht="31.5" outlineLevel="6">
      <c r="A152" s="47" t="s">
        <v>95</v>
      </c>
      <c r="B152" s="48" t="s">
        <v>71</v>
      </c>
      <c r="C152" s="48" t="s">
        <v>285</v>
      </c>
      <c r="D152" s="48" t="s">
        <v>96</v>
      </c>
      <c r="E152" s="48"/>
      <c r="F152" s="49">
        <f>F153</f>
        <v>40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X152" s="49">
        <f>X153</f>
        <v>0</v>
      </c>
    </row>
    <row r="153" spans="1:24" s="26" customFormat="1" ht="31.5" outlineLevel="6">
      <c r="A153" s="47" t="s">
        <v>99</v>
      </c>
      <c r="B153" s="48" t="s">
        <v>71</v>
      </c>
      <c r="C153" s="48" t="s">
        <v>285</v>
      </c>
      <c r="D153" s="48" t="s">
        <v>100</v>
      </c>
      <c r="E153" s="48"/>
      <c r="F153" s="49">
        <v>40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X153" s="49">
        <v>0</v>
      </c>
    </row>
    <row r="154" spans="1:24" s="26" customFormat="1" ht="31.5" outlineLevel="6">
      <c r="A154" s="5" t="s">
        <v>149</v>
      </c>
      <c r="B154" s="6" t="s">
        <v>71</v>
      </c>
      <c r="C154" s="6" t="s">
        <v>286</v>
      </c>
      <c r="D154" s="6" t="s">
        <v>5</v>
      </c>
      <c r="E154" s="6"/>
      <c r="F154" s="7">
        <f>F155</f>
        <v>40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X154" s="7">
        <f>X155</f>
        <v>0</v>
      </c>
    </row>
    <row r="155" spans="1:24" s="26" customFormat="1" ht="31.5" outlineLevel="6">
      <c r="A155" s="47" t="s">
        <v>95</v>
      </c>
      <c r="B155" s="48" t="s">
        <v>71</v>
      </c>
      <c r="C155" s="48" t="s">
        <v>286</v>
      </c>
      <c r="D155" s="48" t="s">
        <v>96</v>
      </c>
      <c r="E155" s="48"/>
      <c r="F155" s="49">
        <f>F156</f>
        <v>40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X155" s="49">
        <f>X156</f>
        <v>0</v>
      </c>
    </row>
    <row r="156" spans="1:24" s="26" customFormat="1" ht="31.5" outlineLevel="6">
      <c r="A156" s="47" t="s">
        <v>99</v>
      </c>
      <c r="B156" s="48" t="s">
        <v>71</v>
      </c>
      <c r="C156" s="48" t="s">
        <v>286</v>
      </c>
      <c r="D156" s="48" t="s">
        <v>100</v>
      </c>
      <c r="E156" s="48"/>
      <c r="F156" s="49">
        <v>40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X156" s="49">
        <v>0</v>
      </c>
    </row>
    <row r="157" spans="1:24" s="26" customFormat="1" ht="31.5" outlineLevel="6">
      <c r="A157" s="50" t="s">
        <v>230</v>
      </c>
      <c r="B157" s="19" t="s">
        <v>71</v>
      </c>
      <c r="C157" s="19" t="s">
        <v>287</v>
      </c>
      <c r="D157" s="19" t="s">
        <v>5</v>
      </c>
      <c r="E157" s="19"/>
      <c r="F157" s="20">
        <f>F158+F161</f>
        <v>14</v>
      </c>
      <c r="G157" s="20">
        <f aca="true" t="shared" si="40" ref="G157:X157">G158+G161</f>
        <v>5</v>
      </c>
      <c r="H157" s="20">
        <f t="shared" si="40"/>
        <v>6</v>
      </c>
      <c r="I157" s="20">
        <f t="shared" si="40"/>
        <v>7</v>
      </c>
      <c r="J157" s="20">
        <f t="shared" si="40"/>
        <v>8</v>
      </c>
      <c r="K157" s="20">
        <f t="shared" si="40"/>
        <v>9</v>
      </c>
      <c r="L157" s="20">
        <f t="shared" si="40"/>
        <v>10</v>
      </c>
      <c r="M157" s="20">
        <f t="shared" si="40"/>
        <v>11</v>
      </c>
      <c r="N157" s="20">
        <f t="shared" si="40"/>
        <v>12</v>
      </c>
      <c r="O157" s="20">
        <f t="shared" si="40"/>
        <v>13</v>
      </c>
      <c r="P157" s="20">
        <f t="shared" si="40"/>
        <v>14</v>
      </c>
      <c r="Q157" s="20">
        <f t="shared" si="40"/>
        <v>15</v>
      </c>
      <c r="R157" s="20">
        <f t="shared" si="40"/>
        <v>16</v>
      </c>
      <c r="S157" s="20">
        <f t="shared" si="40"/>
        <v>17</v>
      </c>
      <c r="T157" s="20">
        <f t="shared" si="40"/>
        <v>18</v>
      </c>
      <c r="U157" s="20">
        <f t="shared" si="40"/>
        <v>19</v>
      </c>
      <c r="V157" s="20">
        <f t="shared" si="40"/>
        <v>20</v>
      </c>
      <c r="W157" s="20">
        <f t="shared" si="40"/>
        <v>21</v>
      </c>
      <c r="X157" s="20">
        <f t="shared" si="40"/>
        <v>0</v>
      </c>
    </row>
    <row r="158" spans="1:24" s="26" customFormat="1" ht="47.25" outlineLevel="6">
      <c r="A158" s="5" t="s">
        <v>150</v>
      </c>
      <c r="B158" s="6" t="s">
        <v>71</v>
      </c>
      <c r="C158" s="6" t="s">
        <v>288</v>
      </c>
      <c r="D158" s="6" t="s">
        <v>5</v>
      </c>
      <c r="E158" s="6"/>
      <c r="F158" s="7">
        <f>F159</f>
        <v>10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X158" s="7">
        <f>X159</f>
        <v>0</v>
      </c>
    </row>
    <row r="159" spans="1:24" s="26" customFormat="1" ht="31.5" outlineLevel="6">
      <c r="A159" s="47" t="s">
        <v>95</v>
      </c>
      <c r="B159" s="48" t="s">
        <v>71</v>
      </c>
      <c r="C159" s="48" t="s">
        <v>288</v>
      </c>
      <c r="D159" s="48" t="s">
        <v>96</v>
      </c>
      <c r="E159" s="48"/>
      <c r="F159" s="49">
        <f>F160</f>
        <v>10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X159" s="49">
        <f>X160</f>
        <v>0</v>
      </c>
    </row>
    <row r="160" spans="1:24" s="26" customFormat="1" ht="31.5" outlineLevel="6">
      <c r="A160" s="47" t="s">
        <v>99</v>
      </c>
      <c r="B160" s="48" t="s">
        <v>71</v>
      </c>
      <c r="C160" s="48" t="s">
        <v>288</v>
      </c>
      <c r="D160" s="48" t="s">
        <v>100</v>
      </c>
      <c r="E160" s="48"/>
      <c r="F160" s="49">
        <v>10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X160" s="49">
        <v>0</v>
      </c>
    </row>
    <row r="161" spans="1:24" s="26" customFormat="1" ht="47.25" outlineLevel="6">
      <c r="A161" s="5" t="s">
        <v>383</v>
      </c>
      <c r="B161" s="6" t="s">
        <v>71</v>
      </c>
      <c r="C161" s="6" t="s">
        <v>384</v>
      </c>
      <c r="D161" s="6" t="s">
        <v>5</v>
      </c>
      <c r="E161" s="6"/>
      <c r="F161" s="7">
        <f>F162</f>
        <v>4</v>
      </c>
      <c r="G161" s="7">
        <f aca="true" t="shared" si="41" ref="G161:X162">G162</f>
        <v>5</v>
      </c>
      <c r="H161" s="7">
        <f t="shared" si="41"/>
        <v>6</v>
      </c>
      <c r="I161" s="7">
        <f t="shared" si="41"/>
        <v>7</v>
      </c>
      <c r="J161" s="7">
        <f t="shared" si="41"/>
        <v>8</v>
      </c>
      <c r="K161" s="7">
        <f t="shared" si="41"/>
        <v>9</v>
      </c>
      <c r="L161" s="7">
        <f t="shared" si="41"/>
        <v>10</v>
      </c>
      <c r="M161" s="7">
        <f t="shared" si="41"/>
        <v>11</v>
      </c>
      <c r="N161" s="7">
        <f t="shared" si="41"/>
        <v>12</v>
      </c>
      <c r="O161" s="7">
        <f t="shared" si="41"/>
        <v>13</v>
      </c>
      <c r="P161" s="7">
        <f t="shared" si="41"/>
        <v>14</v>
      </c>
      <c r="Q161" s="7">
        <f t="shared" si="41"/>
        <v>15</v>
      </c>
      <c r="R161" s="7">
        <f t="shared" si="41"/>
        <v>16</v>
      </c>
      <c r="S161" s="7">
        <f t="shared" si="41"/>
        <v>17</v>
      </c>
      <c r="T161" s="7">
        <f t="shared" si="41"/>
        <v>18</v>
      </c>
      <c r="U161" s="7">
        <f t="shared" si="41"/>
        <v>19</v>
      </c>
      <c r="V161" s="7">
        <f t="shared" si="41"/>
        <v>20</v>
      </c>
      <c r="W161" s="7">
        <f t="shared" si="41"/>
        <v>21</v>
      </c>
      <c r="X161" s="7">
        <f t="shared" si="41"/>
        <v>0</v>
      </c>
    </row>
    <row r="162" spans="1:24" s="26" customFormat="1" ht="31.5" outlineLevel="6">
      <c r="A162" s="47" t="s">
        <v>95</v>
      </c>
      <c r="B162" s="48" t="s">
        <v>71</v>
      </c>
      <c r="C162" s="48" t="s">
        <v>384</v>
      </c>
      <c r="D162" s="48" t="s">
        <v>96</v>
      </c>
      <c r="E162" s="48"/>
      <c r="F162" s="49">
        <f>F163</f>
        <v>4</v>
      </c>
      <c r="G162" s="49">
        <f t="shared" si="41"/>
        <v>5</v>
      </c>
      <c r="H162" s="49">
        <f t="shared" si="41"/>
        <v>6</v>
      </c>
      <c r="I162" s="49">
        <f t="shared" si="41"/>
        <v>7</v>
      </c>
      <c r="J162" s="49">
        <f t="shared" si="41"/>
        <v>8</v>
      </c>
      <c r="K162" s="49">
        <f t="shared" si="41"/>
        <v>9</v>
      </c>
      <c r="L162" s="49">
        <f t="shared" si="41"/>
        <v>10</v>
      </c>
      <c r="M162" s="49">
        <f t="shared" si="41"/>
        <v>11</v>
      </c>
      <c r="N162" s="49">
        <f t="shared" si="41"/>
        <v>12</v>
      </c>
      <c r="O162" s="49">
        <f t="shared" si="41"/>
        <v>13</v>
      </c>
      <c r="P162" s="49">
        <f t="shared" si="41"/>
        <v>14</v>
      </c>
      <c r="Q162" s="49">
        <f t="shared" si="41"/>
        <v>15</v>
      </c>
      <c r="R162" s="49">
        <f t="shared" si="41"/>
        <v>16</v>
      </c>
      <c r="S162" s="49">
        <f t="shared" si="41"/>
        <v>17</v>
      </c>
      <c r="T162" s="49">
        <f t="shared" si="41"/>
        <v>18</v>
      </c>
      <c r="U162" s="49">
        <f t="shared" si="41"/>
        <v>19</v>
      </c>
      <c r="V162" s="49">
        <f t="shared" si="41"/>
        <v>20</v>
      </c>
      <c r="W162" s="49">
        <f t="shared" si="41"/>
        <v>21</v>
      </c>
      <c r="X162" s="49">
        <f t="shared" si="41"/>
        <v>0</v>
      </c>
    </row>
    <row r="163" spans="1:24" s="26" customFormat="1" ht="31.5" outlineLevel="6">
      <c r="A163" s="47" t="s">
        <v>99</v>
      </c>
      <c r="B163" s="48" t="s">
        <v>71</v>
      </c>
      <c r="C163" s="48" t="s">
        <v>384</v>
      </c>
      <c r="D163" s="48" t="s">
        <v>100</v>
      </c>
      <c r="E163" s="48"/>
      <c r="F163" s="49">
        <v>4</v>
      </c>
      <c r="G163" s="49">
        <v>5</v>
      </c>
      <c r="H163" s="49">
        <v>6</v>
      </c>
      <c r="I163" s="49">
        <v>7</v>
      </c>
      <c r="J163" s="49">
        <v>8</v>
      </c>
      <c r="K163" s="49">
        <v>9</v>
      </c>
      <c r="L163" s="49">
        <v>10</v>
      </c>
      <c r="M163" s="49">
        <v>11</v>
      </c>
      <c r="N163" s="49">
        <v>12</v>
      </c>
      <c r="O163" s="49">
        <v>13</v>
      </c>
      <c r="P163" s="49">
        <v>14</v>
      </c>
      <c r="Q163" s="49">
        <v>15</v>
      </c>
      <c r="R163" s="49">
        <v>16</v>
      </c>
      <c r="S163" s="49">
        <v>17</v>
      </c>
      <c r="T163" s="49">
        <v>18</v>
      </c>
      <c r="U163" s="49">
        <v>19</v>
      </c>
      <c r="V163" s="49">
        <v>20</v>
      </c>
      <c r="W163" s="49">
        <v>21</v>
      </c>
      <c r="X163" s="49">
        <v>0</v>
      </c>
    </row>
    <row r="164" spans="1:24" s="26" customFormat="1" ht="37.5" customHeight="1" outlineLevel="6">
      <c r="A164" s="50" t="s">
        <v>371</v>
      </c>
      <c r="B164" s="19" t="s">
        <v>71</v>
      </c>
      <c r="C164" s="19" t="s">
        <v>374</v>
      </c>
      <c r="D164" s="19" t="s">
        <v>5</v>
      </c>
      <c r="E164" s="19"/>
      <c r="F164" s="84">
        <f>F165+F167</f>
        <v>5707</v>
      </c>
      <c r="G164" s="84">
        <f aca="true" t="shared" si="42" ref="G164:X164">G165+G167</f>
        <v>0</v>
      </c>
      <c r="H164" s="84">
        <f t="shared" si="42"/>
        <v>0</v>
      </c>
      <c r="I164" s="84">
        <f t="shared" si="42"/>
        <v>0</v>
      </c>
      <c r="J164" s="84">
        <f t="shared" si="42"/>
        <v>0</v>
      </c>
      <c r="K164" s="84">
        <f t="shared" si="42"/>
        <v>0</v>
      </c>
      <c r="L164" s="84">
        <f t="shared" si="42"/>
        <v>0</v>
      </c>
      <c r="M164" s="84">
        <f t="shared" si="42"/>
        <v>0</v>
      </c>
      <c r="N164" s="84">
        <f t="shared" si="42"/>
        <v>0</v>
      </c>
      <c r="O164" s="84">
        <f t="shared" si="42"/>
        <v>0</v>
      </c>
      <c r="P164" s="84">
        <f t="shared" si="42"/>
        <v>0</v>
      </c>
      <c r="Q164" s="84">
        <f t="shared" si="42"/>
        <v>0</v>
      </c>
      <c r="R164" s="84">
        <f t="shared" si="42"/>
        <v>0</v>
      </c>
      <c r="S164" s="84">
        <f t="shared" si="42"/>
        <v>0</v>
      </c>
      <c r="T164" s="84">
        <f t="shared" si="42"/>
        <v>0</v>
      </c>
      <c r="U164" s="84">
        <f t="shared" si="42"/>
        <v>0</v>
      </c>
      <c r="V164" s="84">
        <f t="shared" si="42"/>
        <v>0</v>
      </c>
      <c r="W164" s="84">
        <f t="shared" si="42"/>
        <v>0</v>
      </c>
      <c r="X164" s="84">
        <f t="shared" si="42"/>
        <v>5707</v>
      </c>
    </row>
    <row r="165" spans="1:24" s="26" customFormat="1" ht="15.75" outlineLevel="6">
      <c r="A165" s="5" t="s">
        <v>122</v>
      </c>
      <c r="B165" s="6" t="s">
        <v>71</v>
      </c>
      <c r="C165" s="6" t="s">
        <v>372</v>
      </c>
      <c r="D165" s="6" t="s">
        <v>123</v>
      </c>
      <c r="E165" s="6"/>
      <c r="F165" s="85">
        <f>F166</f>
        <v>5707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X165" s="85">
        <f>X166</f>
        <v>5707</v>
      </c>
    </row>
    <row r="166" spans="1:24" s="26" customFormat="1" ht="47.25" outlineLevel="6">
      <c r="A166" s="56" t="s">
        <v>205</v>
      </c>
      <c r="B166" s="48" t="s">
        <v>71</v>
      </c>
      <c r="C166" s="48" t="s">
        <v>372</v>
      </c>
      <c r="D166" s="48" t="s">
        <v>85</v>
      </c>
      <c r="E166" s="48"/>
      <c r="F166" s="86">
        <v>5707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X166" s="86">
        <v>5707</v>
      </c>
    </row>
    <row r="167" spans="1:24" s="26" customFormat="1" ht="15.75" outlineLevel="6">
      <c r="A167" s="5" t="s">
        <v>122</v>
      </c>
      <c r="B167" s="6" t="s">
        <v>71</v>
      </c>
      <c r="C167" s="6" t="s">
        <v>373</v>
      </c>
      <c r="D167" s="6" t="s">
        <v>123</v>
      </c>
      <c r="E167" s="6"/>
      <c r="F167" s="85">
        <f aca="true" t="shared" si="43" ref="F167:W167">F168</f>
        <v>0</v>
      </c>
      <c r="G167" s="85">
        <f t="shared" si="43"/>
        <v>0</v>
      </c>
      <c r="H167" s="85">
        <f t="shared" si="43"/>
        <v>0</v>
      </c>
      <c r="I167" s="85">
        <f t="shared" si="43"/>
        <v>0</v>
      </c>
      <c r="J167" s="85">
        <f t="shared" si="43"/>
        <v>0</v>
      </c>
      <c r="K167" s="85">
        <f t="shared" si="43"/>
        <v>0</v>
      </c>
      <c r="L167" s="85">
        <f t="shared" si="43"/>
        <v>0</v>
      </c>
      <c r="M167" s="85">
        <f t="shared" si="43"/>
        <v>0</v>
      </c>
      <c r="N167" s="85">
        <f t="shared" si="43"/>
        <v>0</v>
      </c>
      <c r="O167" s="85">
        <f t="shared" si="43"/>
        <v>0</v>
      </c>
      <c r="P167" s="85">
        <f t="shared" si="43"/>
        <v>0</v>
      </c>
      <c r="Q167" s="85">
        <f t="shared" si="43"/>
        <v>0</v>
      </c>
      <c r="R167" s="85">
        <f t="shared" si="43"/>
        <v>0</v>
      </c>
      <c r="S167" s="85">
        <f t="shared" si="43"/>
        <v>0</v>
      </c>
      <c r="T167" s="85">
        <f t="shared" si="43"/>
        <v>0</v>
      </c>
      <c r="U167" s="85">
        <f t="shared" si="43"/>
        <v>0</v>
      </c>
      <c r="V167" s="85">
        <f t="shared" si="43"/>
        <v>0</v>
      </c>
      <c r="W167" s="85">
        <f t="shared" si="43"/>
        <v>0</v>
      </c>
      <c r="X167" s="85">
        <f>X168</f>
        <v>0</v>
      </c>
    </row>
    <row r="168" spans="1:24" s="26" customFormat="1" ht="47.25" outlineLevel="6">
      <c r="A168" s="47" t="s">
        <v>205</v>
      </c>
      <c r="B168" s="48" t="s">
        <v>71</v>
      </c>
      <c r="C168" s="48" t="s">
        <v>373</v>
      </c>
      <c r="D168" s="48" t="s">
        <v>85</v>
      </c>
      <c r="E168" s="48"/>
      <c r="F168" s="86">
        <v>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X168" s="86">
        <v>0</v>
      </c>
    </row>
    <row r="169" spans="1:24" s="26" customFormat="1" ht="15.75" outlineLevel="6">
      <c r="A169" s="65" t="s">
        <v>151</v>
      </c>
      <c r="B169" s="32" t="s">
        <v>152</v>
      </c>
      <c r="C169" s="32" t="s">
        <v>265</v>
      </c>
      <c r="D169" s="32" t="s">
        <v>5</v>
      </c>
      <c r="E169" s="43"/>
      <c r="F169" s="66">
        <f>F170</f>
        <v>1712.2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X169" s="66">
        <f>X170</f>
        <v>1712.2</v>
      </c>
    </row>
    <row r="170" spans="1:25" ht="15.75" outlineLevel="6">
      <c r="A170" s="67" t="s">
        <v>83</v>
      </c>
      <c r="B170" s="9" t="s">
        <v>84</v>
      </c>
      <c r="C170" s="9" t="s">
        <v>265</v>
      </c>
      <c r="D170" s="9" t="s">
        <v>5</v>
      </c>
      <c r="E170" s="68" t="s">
        <v>5</v>
      </c>
      <c r="F170" s="69">
        <f>F171</f>
        <v>1712.2</v>
      </c>
      <c r="G170" s="33" t="e">
        <f>#REF!</f>
        <v>#REF!</v>
      </c>
      <c r="H170" s="33" t="e">
        <f>#REF!</f>
        <v>#REF!</v>
      </c>
      <c r="I170" s="33" t="e">
        <f>#REF!</f>
        <v>#REF!</v>
      </c>
      <c r="J170" s="33" t="e">
        <f>#REF!</f>
        <v>#REF!</v>
      </c>
      <c r="K170" s="33" t="e">
        <f>#REF!</f>
        <v>#REF!</v>
      </c>
      <c r="L170" s="33" t="e">
        <f>#REF!</f>
        <v>#REF!</v>
      </c>
      <c r="M170" s="33" t="e">
        <f>#REF!</f>
        <v>#REF!</v>
      </c>
      <c r="N170" s="33" t="e">
        <f>#REF!</f>
        <v>#REF!</v>
      </c>
      <c r="O170" s="33" t="e">
        <f>#REF!</f>
        <v>#REF!</v>
      </c>
      <c r="P170" s="33" t="e">
        <f>#REF!</f>
        <v>#REF!</v>
      </c>
      <c r="Q170" s="33" t="e">
        <f>#REF!</f>
        <v>#REF!</v>
      </c>
      <c r="R170" s="33" t="e">
        <f>#REF!</f>
        <v>#REF!</v>
      </c>
      <c r="S170" s="33" t="e">
        <f>#REF!</f>
        <v>#REF!</v>
      </c>
      <c r="T170" s="33" t="e">
        <f>#REF!</f>
        <v>#REF!</v>
      </c>
      <c r="U170" s="33" t="e">
        <f>#REF!</f>
        <v>#REF!</v>
      </c>
      <c r="V170" s="37" t="e">
        <f>#REF!</f>
        <v>#REF!</v>
      </c>
      <c r="W170" s="46"/>
      <c r="X170" s="69">
        <f>X171</f>
        <v>1712.2</v>
      </c>
      <c r="Y170" s="41"/>
    </row>
    <row r="171" spans="1:25" ht="31.5" outlineLevel="6">
      <c r="A171" s="22" t="s">
        <v>137</v>
      </c>
      <c r="B171" s="12" t="s">
        <v>84</v>
      </c>
      <c r="C171" s="12" t="s">
        <v>266</v>
      </c>
      <c r="D171" s="12" t="s">
        <v>5</v>
      </c>
      <c r="E171" s="44"/>
      <c r="F171" s="34">
        <f>F172</f>
        <v>1712.2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8"/>
      <c r="W171" s="42"/>
      <c r="X171" s="34">
        <f>X172</f>
        <v>1712.2</v>
      </c>
      <c r="Y171" s="41"/>
    </row>
    <row r="172" spans="1:25" ht="31.5" outlineLevel="6">
      <c r="A172" s="22" t="s">
        <v>139</v>
      </c>
      <c r="B172" s="12" t="s">
        <v>84</v>
      </c>
      <c r="C172" s="12" t="s">
        <v>267</v>
      </c>
      <c r="D172" s="12" t="s">
        <v>5</v>
      </c>
      <c r="E172" s="44"/>
      <c r="F172" s="34">
        <f>F173</f>
        <v>1712.2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8"/>
      <c r="W172" s="42"/>
      <c r="X172" s="34">
        <f>X173</f>
        <v>1712.2</v>
      </c>
      <c r="Y172" s="41"/>
    </row>
    <row r="173" spans="1:25" ht="31.5" outlineLevel="6">
      <c r="A173" s="53" t="s">
        <v>42</v>
      </c>
      <c r="B173" s="19" t="s">
        <v>84</v>
      </c>
      <c r="C173" s="19" t="s">
        <v>289</v>
      </c>
      <c r="D173" s="19" t="s">
        <v>5</v>
      </c>
      <c r="E173" s="54" t="s">
        <v>5</v>
      </c>
      <c r="F173" s="55">
        <f>F174</f>
        <v>1712.2</v>
      </c>
      <c r="G173" s="35">
        <f>G174</f>
        <v>1712.2</v>
      </c>
      <c r="H173" s="35">
        <f aca="true" t="shared" si="44" ref="H173:V173">H174</f>
        <v>1712.2</v>
      </c>
      <c r="I173" s="35">
        <f t="shared" si="44"/>
        <v>1712.2</v>
      </c>
      <c r="J173" s="35">
        <f t="shared" si="44"/>
        <v>1712.2</v>
      </c>
      <c r="K173" s="35">
        <f t="shared" si="44"/>
        <v>1712.2</v>
      </c>
      <c r="L173" s="35">
        <f t="shared" si="44"/>
        <v>1712.2</v>
      </c>
      <c r="M173" s="35">
        <f t="shared" si="44"/>
        <v>1712.2</v>
      </c>
      <c r="N173" s="35">
        <f t="shared" si="44"/>
        <v>1712.2</v>
      </c>
      <c r="O173" s="35">
        <f t="shared" si="44"/>
        <v>1712.2</v>
      </c>
      <c r="P173" s="35">
        <f t="shared" si="44"/>
        <v>1712.2</v>
      </c>
      <c r="Q173" s="35">
        <f t="shared" si="44"/>
        <v>1712.2</v>
      </c>
      <c r="R173" s="35">
        <f t="shared" si="44"/>
        <v>1712.2</v>
      </c>
      <c r="S173" s="35">
        <f t="shared" si="44"/>
        <v>1712.2</v>
      </c>
      <c r="T173" s="35">
        <f t="shared" si="44"/>
        <v>1712.2</v>
      </c>
      <c r="U173" s="35">
        <f t="shared" si="44"/>
        <v>1712.2</v>
      </c>
      <c r="V173" s="39">
        <f t="shared" si="44"/>
        <v>1712.2</v>
      </c>
      <c r="W173" s="40"/>
      <c r="X173" s="55">
        <f>X174</f>
        <v>1712.2</v>
      </c>
      <c r="Y173" s="41"/>
    </row>
    <row r="174" spans="1:25" ht="15.75" outlineLevel="6">
      <c r="A174" s="25" t="s">
        <v>116</v>
      </c>
      <c r="B174" s="6" t="s">
        <v>84</v>
      </c>
      <c r="C174" s="6" t="s">
        <v>289</v>
      </c>
      <c r="D174" s="6" t="s">
        <v>117</v>
      </c>
      <c r="E174" s="45" t="s">
        <v>18</v>
      </c>
      <c r="F174" s="35">
        <v>1712.2</v>
      </c>
      <c r="G174" s="35">
        <v>1712.2</v>
      </c>
      <c r="H174" s="35">
        <v>1712.2</v>
      </c>
      <c r="I174" s="35">
        <v>1712.2</v>
      </c>
      <c r="J174" s="35">
        <v>1712.2</v>
      </c>
      <c r="K174" s="35">
        <v>1712.2</v>
      </c>
      <c r="L174" s="35">
        <v>1712.2</v>
      </c>
      <c r="M174" s="35">
        <v>1712.2</v>
      </c>
      <c r="N174" s="35">
        <v>1712.2</v>
      </c>
      <c r="O174" s="35">
        <v>1712.2</v>
      </c>
      <c r="P174" s="35">
        <v>1712.2</v>
      </c>
      <c r="Q174" s="35">
        <v>1712.2</v>
      </c>
      <c r="R174" s="35">
        <v>1712.2</v>
      </c>
      <c r="S174" s="35">
        <v>1712.2</v>
      </c>
      <c r="T174" s="35">
        <v>1712.2</v>
      </c>
      <c r="U174" s="35">
        <v>1712.2</v>
      </c>
      <c r="V174" s="35">
        <v>1712.2</v>
      </c>
      <c r="W174" s="35">
        <v>1712.2</v>
      </c>
      <c r="X174" s="35">
        <v>1712.2</v>
      </c>
      <c r="Y174" s="41"/>
    </row>
    <row r="175" spans="1:24" s="26" customFormat="1" ht="32.25" customHeight="1" outlineLevel="6">
      <c r="A175" s="16" t="s">
        <v>59</v>
      </c>
      <c r="B175" s="17" t="s">
        <v>58</v>
      </c>
      <c r="C175" s="17" t="s">
        <v>265</v>
      </c>
      <c r="D175" s="17" t="s">
        <v>5</v>
      </c>
      <c r="E175" s="17"/>
      <c r="F175" s="18">
        <f aca="true" t="shared" si="45" ref="F175:F180">F176</f>
        <v>50</v>
      </c>
      <c r="G175" s="18">
        <f aca="true" t="shared" si="46" ref="G175:V175">G176</f>
        <v>0</v>
      </c>
      <c r="H175" s="18">
        <f t="shared" si="46"/>
        <v>0</v>
      </c>
      <c r="I175" s="18">
        <f t="shared" si="46"/>
        <v>0</v>
      </c>
      <c r="J175" s="18">
        <f t="shared" si="46"/>
        <v>0</v>
      </c>
      <c r="K175" s="18">
        <f t="shared" si="46"/>
        <v>0</v>
      </c>
      <c r="L175" s="18">
        <f t="shared" si="46"/>
        <v>0</v>
      </c>
      <c r="M175" s="18">
        <f t="shared" si="46"/>
        <v>0</v>
      </c>
      <c r="N175" s="18">
        <f t="shared" si="46"/>
        <v>0</v>
      </c>
      <c r="O175" s="18">
        <f t="shared" si="46"/>
        <v>0</v>
      </c>
      <c r="P175" s="18">
        <f t="shared" si="46"/>
        <v>0</v>
      </c>
      <c r="Q175" s="18">
        <f t="shared" si="46"/>
        <v>0</v>
      </c>
      <c r="R175" s="18">
        <f t="shared" si="46"/>
        <v>0</v>
      </c>
      <c r="S175" s="18">
        <f t="shared" si="46"/>
        <v>0</v>
      </c>
      <c r="T175" s="18">
        <f t="shared" si="46"/>
        <v>0</v>
      </c>
      <c r="U175" s="18">
        <f t="shared" si="46"/>
        <v>0</v>
      </c>
      <c r="V175" s="18">
        <f t="shared" si="46"/>
        <v>0</v>
      </c>
      <c r="X175" s="18">
        <f aca="true" t="shared" si="47" ref="X175:X180">X176</f>
        <v>50</v>
      </c>
    </row>
    <row r="176" spans="1:24" s="26" customFormat="1" ht="48" customHeight="1" outlineLevel="3">
      <c r="A176" s="8" t="s">
        <v>34</v>
      </c>
      <c r="B176" s="9" t="s">
        <v>10</v>
      </c>
      <c r="C176" s="9" t="s">
        <v>265</v>
      </c>
      <c r="D176" s="9" t="s">
        <v>5</v>
      </c>
      <c r="E176" s="9"/>
      <c r="F176" s="10">
        <f t="shared" si="45"/>
        <v>50</v>
      </c>
      <c r="G176" s="10">
        <f aca="true" t="shared" si="48" ref="G176:V176">G178</f>
        <v>0</v>
      </c>
      <c r="H176" s="10">
        <f t="shared" si="48"/>
        <v>0</v>
      </c>
      <c r="I176" s="10">
        <f t="shared" si="48"/>
        <v>0</v>
      </c>
      <c r="J176" s="10">
        <f t="shared" si="48"/>
        <v>0</v>
      </c>
      <c r="K176" s="10">
        <f t="shared" si="48"/>
        <v>0</v>
      </c>
      <c r="L176" s="10">
        <f t="shared" si="48"/>
        <v>0</v>
      </c>
      <c r="M176" s="10">
        <f t="shared" si="48"/>
        <v>0</v>
      </c>
      <c r="N176" s="10">
        <f t="shared" si="48"/>
        <v>0</v>
      </c>
      <c r="O176" s="10">
        <f t="shared" si="48"/>
        <v>0</v>
      </c>
      <c r="P176" s="10">
        <f t="shared" si="48"/>
        <v>0</v>
      </c>
      <c r="Q176" s="10">
        <f t="shared" si="48"/>
        <v>0</v>
      </c>
      <c r="R176" s="10">
        <f t="shared" si="48"/>
        <v>0</v>
      </c>
      <c r="S176" s="10">
        <f t="shared" si="48"/>
        <v>0</v>
      </c>
      <c r="T176" s="10">
        <f t="shared" si="48"/>
        <v>0</v>
      </c>
      <c r="U176" s="10">
        <f t="shared" si="48"/>
        <v>0</v>
      </c>
      <c r="V176" s="10">
        <f t="shared" si="48"/>
        <v>0</v>
      </c>
      <c r="X176" s="10">
        <f t="shared" si="47"/>
        <v>50</v>
      </c>
    </row>
    <row r="177" spans="1:24" s="26" customFormat="1" ht="34.5" customHeight="1" outlineLevel="3">
      <c r="A177" s="22" t="s">
        <v>137</v>
      </c>
      <c r="B177" s="9" t="s">
        <v>10</v>
      </c>
      <c r="C177" s="9" t="s">
        <v>266</v>
      </c>
      <c r="D177" s="9" t="s">
        <v>5</v>
      </c>
      <c r="E177" s="9"/>
      <c r="F177" s="10">
        <f t="shared" si="45"/>
        <v>50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X177" s="10">
        <f t="shared" si="47"/>
        <v>50</v>
      </c>
    </row>
    <row r="178" spans="1:24" s="26" customFormat="1" ht="30.75" customHeight="1" outlineLevel="3">
      <c r="A178" s="22" t="s">
        <v>139</v>
      </c>
      <c r="B178" s="12" t="s">
        <v>10</v>
      </c>
      <c r="C178" s="12" t="s">
        <v>267</v>
      </c>
      <c r="D178" s="12" t="s">
        <v>5</v>
      </c>
      <c r="E178" s="12"/>
      <c r="F178" s="13">
        <f t="shared" si="45"/>
        <v>50</v>
      </c>
      <c r="G178" s="13">
        <f aca="true" t="shared" si="49" ref="G178:V179">G179</f>
        <v>0</v>
      </c>
      <c r="H178" s="13">
        <f t="shared" si="49"/>
        <v>0</v>
      </c>
      <c r="I178" s="13">
        <f t="shared" si="49"/>
        <v>0</v>
      </c>
      <c r="J178" s="13">
        <f t="shared" si="49"/>
        <v>0</v>
      </c>
      <c r="K178" s="13">
        <f t="shared" si="49"/>
        <v>0</v>
      </c>
      <c r="L178" s="13">
        <f t="shared" si="49"/>
        <v>0</v>
      </c>
      <c r="M178" s="13">
        <f t="shared" si="49"/>
        <v>0</v>
      </c>
      <c r="N178" s="13">
        <f t="shared" si="49"/>
        <v>0</v>
      </c>
      <c r="O178" s="13">
        <f t="shared" si="49"/>
        <v>0</v>
      </c>
      <c r="P178" s="13">
        <f t="shared" si="49"/>
        <v>0</v>
      </c>
      <c r="Q178" s="13">
        <f t="shared" si="49"/>
        <v>0</v>
      </c>
      <c r="R178" s="13">
        <f t="shared" si="49"/>
        <v>0</v>
      </c>
      <c r="S178" s="13">
        <f t="shared" si="49"/>
        <v>0</v>
      </c>
      <c r="T178" s="13">
        <f t="shared" si="49"/>
        <v>0</v>
      </c>
      <c r="U178" s="13">
        <f t="shared" si="49"/>
        <v>0</v>
      </c>
      <c r="V178" s="13">
        <f t="shared" si="49"/>
        <v>0</v>
      </c>
      <c r="X178" s="13">
        <f t="shared" si="47"/>
        <v>50</v>
      </c>
    </row>
    <row r="179" spans="1:24" s="26" customFormat="1" ht="32.25" customHeight="1" outlineLevel="4">
      <c r="A179" s="50" t="s">
        <v>153</v>
      </c>
      <c r="B179" s="19" t="s">
        <v>10</v>
      </c>
      <c r="C179" s="19" t="s">
        <v>290</v>
      </c>
      <c r="D179" s="19" t="s">
        <v>5</v>
      </c>
      <c r="E179" s="19"/>
      <c r="F179" s="20">
        <f t="shared" si="45"/>
        <v>50</v>
      </c>
      <c r="G179" s="7">
        <f t="shared" si="49"/>
        <v>0</v>
      </c>
      <c r="H179" s="7">
        <f t="shared" si="49"/>
        <v>0</v>
      </c>
      <c r="I179" s="7">
        <f t="shared" si="49"/>
        <v>0</v>
      </c>
      <c r="J179" s="7">
        <f t="shared" si="49"/>
        <v>0</v>
      </c>
      <c r="K179" s="7">
        <f t="shared" si="49"/>
        <v>0</v>
      </c>
      <c r="L179" s="7">
        <f t="shared" si="49"/>
        <v>0</v>
      </c>
      <c r="M179" s="7">
        <f t="shared" si="49"/>
        <v>0</v>
      </c>
      <c r="N179" s="7">
        <f t="shared" si="49"/>
        <v>0</v>
      </c>
      <c r="O179" s="7">
        <f t="shared" si="49"/>
        <v>0</v>
      </c>
      <c r="P179" s="7">
        <f t="shared" si="49"/>
        <v>0</v>
      </c>
      <c r="Q179" s="7">
        <f t="shared" si="49"/>
        <v>0</v>
      </c>
      <c r="R179" s="7">
        <f t="shared" si="49"/>
        <v>0</v>
      </c>
      <c r="S179" s="7">
        <f t="shared" si="49"/>
        <v>0</v>
      </c>
      <c r="T179" s="7">
        <f t="shared" si="49"/>
        <v>0</v>
      </c>
      <c r="U179" s="7">
        <f t="shared" si="49"/>
        <v>0</v>
      </c>
      <c r="V179" s="7">
        <f t="shared" si="49"/>
        <v>0</v>
      </c>
      <c r="X179" s="20">
        <f t="shared" si="47"/>
        <v>50</v>
      </c>
    </row>
    <row r="180" spans="1:24" s="26" customFormat="1" ht="31.5" outlineLevel="5">
      <c r="A180" s="5" t="s">
        <v>95</v>
      </c>
      <c r="B180" s="6" t="s">
        <v>10</v>
      </c>
      <c r="C180" s="6" t="s">
        <v>290</v>
      </c>
      <c r="D180" s="6" t="s">
        <v>96</v>
      </c>
      <c r="E180" s="6"/>
      <c r="F180" s="7">
        <f t="shared" si="45"/>
        <v>50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X180" s="7">
        <f t="shared" si="47"/>
        <v>50</v>
      </c>
    </row>
    <row r="181" spans="1:24" s="26" customFormat="1" ht="31.5" outlineLevel="5">
      <c r="A181" s="47" t="s">
        <v>99</v>
      </c>
      <c r="B181" s="48" t="s">
        <v>10</v>
      </c>
      <c r="C181" s="48" t="s">
        <v>290</v>
      </c>
      <c r="D181" s="48" t="s">
        <v>100</v>
      </c>
      <c r="E181" s="48"/>
      <c r="F181" s="49">
        <v>50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49">
        <v>50</v>
      </c>
    </row>
    <row r="182" spans="1:24" s="26" customFormat="1" ht="18.75" outlineLevel="6">
      <c r="A182" s="16" t="s">
        <v>57</v>
      </c>
      <c r="B182" s="17" t="s">
        <v>56</v>
      </c>
      <c r="C182" s="17" t="s">
        <v>265</v>
      </c>
      <c r="D182" s="17" t="s">
        <v>5</v>
      </c>
      <c r="E182" s="17"/>
      <c r="F182" s="81">
        <f>F189+F206+F183</f>
        <v>23829.28</v>
      </c>
      <c r="G182" s="18" t="e">
        <f aca="true" t="shared" si="50" ref="G182:V182">G189+G206</f>
        <v>#REF!</v>
      </c>
      <c r="H182" s="18" t="e">
        <f t="shared" si="50"/>
        <v>#REF!</v>
      </c>
      <c r="I182" s="18" t="e">
        <f t="shared" si="50"/>
        <v>#REF!</v>
      </c>
      <c r="J182" s="18" t="e">
        <f t="shared" si="50"/>
        <v>#REF!</v>
      </c>
      <c r="K182" s="18" t="e">
        <f t="shared" si="50"/>
        <v>#REF!</v>
      </c>
      <c r="L182" s="18" t="e">
        <f t="shared" si="50"/>
        <v>#REF!</v>
      </c>
      <c r="M182" s="18" t="e">
        <f t="shared" si="50"/>
        <v>#REF!</v>
      </c>
      <c r="N182" s="18" t="e">
        <f t="shared" si="50"/>
        <v>#REF!</v>
      </c>
      <c r="O182" s="18" t="e">
        <f t="shared" si="50"/>
        <v>#REF!</v>
      </c>
      <c r="P182" s="18" t="e">
        <f t="shared" si="50"/>
        <v>#REF!</v>
      </c>
      <c r="Q182" s="18" t="e">
        <f t="shared" si="50"/>
        <v>#REF!</v>
      </c>
      <c r="R182" s="18" t="e">
        <f t="shared" si="50"/>
        <v>#REF!</v>
      </c>
      <c r="S182" s="18" t="e">
        <f t="shared" si="50"/>
        <v>#REF!</v>
      </c>
      <c r="T182" s="18" t="e">
        <f t="shared" si="50"/>
        <v>#REF!</v>
      </c>
      <c r="U182" s="18" t="e">
        <f t="shared" si="50"/>
        <v>#REF!</v>
      </c>
      <c r="V182" s="18" t="e">
        <f t="shared" si="50"/>
        <v>#REF!</v>
      </c>
      <c r="X182" s="81">
        <f>X189+X206+X183</f>
        <v>21879.28</v>
      </c>
    </row>
    <row r="183" spans="1:24" s="26" customFormat="1" ht="18.75" outlineLevel="6">
      <c r="A183" s="70" t="s">
        <v>214</v>
      </c>
      <c r="B183" s="9" t="s">
        <v>216</v>
      </c>
      <c r="C183" s="9" t="s">
        <v>265</v>
      </c>
      <c r="D183" s="9" t="s">
        <v>5</v>
      </c>
      <c r="E183" s="9"/>
      <c r="F183" s="82">
        <f>F184</f>
        <v>379.28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X183" s="82">
        <f>X184</f>
        <v>379.28</v>
      </c>
    </row>
    <row r="184" spans="1:24" s="26" customFormat="1" ht="31.5" outlineLevel="6">
      <c r="A184" s="22" t="s">
        <v>137</v>
      </c>
      <c r="B184" s="9" t="s">
        <v>216</v>
      </c>
      <c r="C184" s="9" t="s">
        <v>266</v>
      </c>
      <c r="D184" s="9" t="s">
        <v>5</v>
      </c>
      <c r="E184" s="9"/>
      <c r="F184" s="82">
        <f>F185</f>
        <v>379.28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2">
        <f>X185</f>
        <v>379.28</v>
      </c>
    </row>
    <row r="185" spans="1:24" s="26" customFormat="1" ht="31.5" outlineLevel="6">
      <c r="A185" s="22" t="s">
        <v>139</v>
      </c>
      <c r="B185" s="9" t="s">
        <v>216</v>
      </c>
      <c r="C185" s="9" t="s">
        <v>267</v>
      </c>
      <c r="D185" s="9" t="s">
        <v>5</v>
      </c>
      <c r="E185" s="9"/>
      <c r="F185" s="82">
        <f>F186</f>
        <v>379.28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2">
        <f>X186</f>
        <v>379.28</v>
      </c>
    </row>
    <row r="186" spans="1:24" s="26" customFormat="1" ht="47.25" outlineLevel="6">
      <c r="A186" s="64" t="s">
        <v>215</v>
      </c>
      <c r="B186" s="19" t="s">
        <v>216</v>
      </c>
      <c r="C186" s="19" t="s">
        <v>291</v>
      </c>
      <c r="D186" s="19" t="s">
        <v>5</v>
      </c>
      <c r="E186" s="19"/>
      <c r="F186" s="84">
        <f>F187</f>
        <v>379.28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4">
        <f>X187</f>
        <v>379.28</v>
      </c>
    </row>
    <row r="187" spans="1:24" s="26" customFormat="1" ht="31.5" outlineLevel="6">
      <c r="A187" s="5" t="s">
        <v>95</v>
      </c>
      <c r="B187" s="6" t="s">
        <v>216</v>
      </c>
      <c r="C187" s="6" t="s">
        <v>291</v>
      </c>
      <c r="D187" s="6" t="s">
        <v>96</v>
      </c>
      <c r="E187" s="6"/>
      <c r="F187" s="85">
        <f>F188</f>
        <v>379.28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5">
        <f>X188</f>
        <v>379.28</v>
      </c>
    </row>
    <row r="188" spans="1:24" s="26" customFormat="1" ht="31.5" outlineLevel="6">
      <c r="A188" s="47" t="s">
        <v>99</v>
      </c>
      <c r="B188" s="48" t="s">
        <v>216</v>
      </c>
      <c r="C188" s="48" t="s">
        <v>291</v>
      </c>
      <c r="D188" s="48" t="s">
        <v>100</v>
      </c>
      <c r="E188" s="48"/>
      <c r="F188" s="86"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6">
        <v>379.28</v>
      </c>
    </row>
    <row r="189" spans="1:24" s="26" customFormat="1" ht="15.75" outlineLevel="6">
      <c r="A189" s="22" t="s">
        <v>63</v>
      </c>
      <c r="B189" s="9" t="s">
        <v>62</v>
      </c>
      <c r="C189" s="9" t="s">
        <v>265</v>
      </c>
      <c r="D189" s="9" t="s">
        <v>5</v>
      </c>
      <c r="E189" s="9"/>
      <c r="F189" s="82">
        <f>F190+F202</f>
        <v>19950</v>
      </c>
      <c r="G189" s="10">
        <f aca="true" t="shared" si="51" ref="G189:V190">G190</f>
        <v>0</v>
      </c>
      <c r="H189" s="10">
        <f t="shared" si="51"/>
        <v>0</v>
      </c>
      <c r="I189" s="10">
        <f t="shared" si="51"/>
        <v>0</v>
      </c>
      <c r="J189" s="10">
        <f t="shared" si="51"/>
        <v>0</v>
      </c>
      <c r="K189" s="10">
        <f t="shared" si="51"/>
        <v>0</v>
      </c>
      <c r="L189" s="10">
        <f t="shared" si="51"/>
        <v>0</v>
      </c>
      <c r="M189" s="10">
        <f t="shared" si="51"/>
        <v>0</v>
      </c>
      <c r="N189" s="10">
        <f t="shared" si="51"/>
        <v>0</v>
      </c>
      <c r="O189" s="10">
        <f t="shared" si="51"/>
        <v>0</v>
      </c>
      <c r="P189" s="10">
        <f t="shared" si="51"/>
        <v>0</v>
      </c>
      <c r="Q189" s="10">
        <f t="shared" si="51"/>
        <v>0</v>
      </c>
      <c r="R189" s="10">
        <f t="shared" si="51"/>
        <v>0</v>
      </c>
      <c r="S189" s="10">
        <f t="shared" si="51"/>
        <v>0</v>
      </c>
      <c r="T189" s="10">
        <f t="shared" si="51"/>
        <v>0</v>
      </c>
      <c r="U189" s="10">
        <f t="shared" si="51"/>
        <v>0</v>
      </c>
      <c r="V189" s="10">
        <f t="shared" si="51"/>
        <v>0</v>
      </c>
      <c r="X189" s="82">
        <f>X190+X202</f>
        <v>21000</v>
      </c>
    </row>
    <row r="190" spans="1:24" s="26" customFormat="1" ht="31.5" outlineLevel="6">
      <c r="A190" s="8" t="s">
        <v>231</v>
      </c>
      <c r="B190" s="12" t="s">
        <v>62</v>
      </c>
      <c r="C190" s="12" t="s">
        <v>292</v>
      </c>
      <c r="D190" s="12" t="s">
        <v>5</v>
      </c>
      <c r="E190" s="12"/>
      <c r="F190" s="88">
        <f>F191+F199+F194+F197</f>
        <v>19950</v>
      </c>
      <c r="G190" s="13">
        <f t="shared" si="51"/>
        <v>0</v>
      </c>
      <c r="H190" s="13">
        <f t="shared" si="51"/>
        <v>0</v>
      </c>
      <c r="I190" s="13">
        <f t="shared" si="51"/>
        <v>0</v>
      </c>
      <c r="J190" s="13">
        <f t="shared" si="51"/>
        <v>0</v>
      </c>
      <c r="K190" s="13">
        <f t="shared" si="51"/>
        <v>0</v>
      </c>
      <c r="L190" s="13">
        <f t="shared" si="51"/>
        <v>0</v>
      </c>
      <c r="M190" s="13">
        <f t="shared" si="51"/>
        <v>0</v>
      </c>
      <c r="N190" s="13">
        <f t="shared" si="51"/>
        <v>0</v>
      </c>
      <c r="O190" s="13">
        <f t="shared" si="51"/>
        <v>0</v>
      </c>
      <c r="P190" s="13">
        <f t="shared" si="51"/>
        <v>0</v>
      </c>
      <c r="Q190" s="13">
        <f t="shared" si="51"/>
        <v>0</v>
      </c>
      <c r="R190" s="13">
        <f t="shared" si="51"/>
        <v>0</v>
      </c>
      <c r="S190" s="13">
        <f t="shared" si="51"/>
        <v>0</v>
      </c>
      <c r="T190" s="13">
        <f t="shared" si="51"/>
        <v>0</v>
      </c>
      <c r="U190" s="13">
        <f t="shared" si="51"/>
        <v>0</v>
      </c>
      <c r="V190" s="13">
        <f t="shared" si="51"/>
        <v>0</v>
      </c>
      <c r="X190" s="88">
        <f>X191+X199+X194+X197</f>
        <v>21000</v>
      </c>
    </row>
    <row r="191" spans="1:24" s="26" customFormat="1" ht="51.75" customHeight="1" outlineLevel="6">
      <c r="A191" s="50" t="s">
        <v>154</v>
      </c>
      <c r="B191" s="19" t="s">
        <v>62</v>
      </c>
      <c r="C191" s="19" t="s">
        <v>293</v>
      </c>
      <c r="D191" s="19" t="s">
        <v>5</v>
      </c>
      <c r="E191" s="19"/>
      <c r="F191" s="84">
        <f>F192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4">
        <f>X192</f>
        <v>0</v>
      </c>
    </row>
    <row r="192" spans="1:24" s="26" customFormat="1" ht="31.5" outlineLevel="6">
      <c r="A192" s="5" t="s">
        <v>95</v>
      </c>
      <c r="B192" s="6" t="s">
        <v>62</v>
      </c>
      <c r="C192" s="6" t="s">
        <v>293</v>
      </c>
      <c r="D192" s="6" t="s">
        <v>96</v>
      </c>
      <c r="E192" s="6"/>
      <c r="F192" s="85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0</v>
      </c>
    </row>
    <row r="193" spans="1:24" s="26" customFormat="1" ht="31.5" outlineLevel="6">
      <c r="A193" s="47" t="s">
        <v>99</v>
      </c>
      <c r="B193" s="48" t="s">
        <v>62</v>
      </c>
      <c r="C193" s="48" t="s">
        <v>293</v>
      </c>
      <c r="D193" s="48" t="s">
        <v>100</v>
      </c>
      <c r="E193" s="48"/>
      <c r="F193" s="8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/>
    </row>
    <row r="194" spans="1:24" s="26" customFormat="1" ht="49.5" customHeight="1" outlineLevel="6">
      <c r="A194" s="50" t="s">
        <v>223</v>
      </c>
      <c r="B194" s="19" t="s">
        <v>62</v>
      </c>
      <c r="C194" s="19" t="s">
        <v>294</v>
      </c>
      <c r="D194" s="19" t="s">
        <v>5</v>
      </c>
      <c r="E194" s="19"/>
      <c r="F194" s="84">
        <f>F195</f>
        <v>19950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4">
        <f>X195</f>
        <v>21000</v>
      </c>
    </row>
    <row r="195" spans="1:24" s="26" customFormat="1" ht="31.5" outlineLevel="6">
      <c r="A195" s="5" t="s">
        <v>95</v>
      </c>
      <c r="B195" s="6" t="s">
        <v>62</v>
      </c>
      <c r="C195" s="6" t="s">
        <v>294</v>
      </c>
      <c r="D195" s="6" t="s">
        <v>96</v>
      </c>
      <c r="E195" s="6"/>
      <c r="F195" s="85">
        <f>F196</f>
        <v>19950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21000</v>
      </c>
    </row>
    <row r="196" spans="1:24" s="26" customFormat="1" ht="31.5" outlineLevel="6">
      <c r="A196" s="47" t="s">
        <v>99</v>
      </c>
      <c r="B196" s="48" t="s">
        <v>62</v>
      </c>
      <c r="C196" s="48" t="s">
        <v>294</v>
      </c>
      <c r="D196" s="48" t="s">
        <v>100</v>
      </c>
      <c r="E196" s="48"/>
      <c r="F196" s="86">
        <v>19950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6">
        <v>21000</v>
      </c>
    </row>
    <row r="197" spans="1:24" s="26" customFormat="1" ht="63" outlineLevel="6">
      <c r="A197" s="50" t="s">
        <v>224</v>
      </c>
      <c r="B197" s="19" t="s">
        <v>62</v>
      </c>
      <c r="C197" s="19" t="s">
        <v>295</v>
      </c>
      <c r="D197" s="19" t="s">
        <v>5</v>
      </c>
      <c r="E197" s="19"/>
      <c r="F197" s="84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4">
        <f>X198</f>
        <v>0</v>
      </c>
    </row>
    <row r="198" spans="1:24" s="26" customFormat="1" ht="15.75" outlineLevel="6">
      <c r="A198" s="47" t="s">
        <v>121</v>
      </c>
      <c r="B198" s="48" t="s">
        <v>62</v>
      </c>
      <c r="C198" s="48" t="s">
        <v>295</v>
      </c>
      <c r="D198" s="48" t="s">
        <v>120</v>
      </c>
      <c r="E198" s="48"/>
      <c r="F198" s="86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6">
        <v>0</v>
      </c>
    </row>
    <row r="199" spans="1:24" s="26" customFormat="1" ht="31.5" outlineLevel="6">
      <c r="A199" s="87" t="s">
        <v>207</v>
      </c>
      <c r="B199" s="19" t="s">
        <v>62</v>
      </c>
      <c r="C199" s="19" t="s">
        <v>296</v>
      </c>
      <c r="D199" s="19" t="s">
        <v>5</v>
      </c>
      <c r="E199" s="19"/>
      <c r="F199" s="84">
        <f>F200</f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4">
        <f>X200</f>
        <v>0</v>
      </c>
    </row>
    <row r="200" spans="1:24" s="26" customFormat="1" ht="31.5" outlineLevel="6">
      <c r="A200" s="5" t="s">
        <v>95</v>
      </c>
      <c r="B200" s="6" t="s">
        <v>62</v>
      </c>
      <c r="C200" s="6" t="s">
        <v>296</v>
      </c>
      <c r="D200" s="6" t="s">
        <v>96</v>
      </c>
      <c r="E200" s="6"/>
      <c r="F200" s="85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5">
        <f>X201</f>
        <v>0</v>
      </c>
    </row>
    <row r="201" spans="1:24" s="26" customFormat="1" ht="31.5" outlineLevel="6">
      <c r="A201" s="47" t="s">
        <v>99</v>
      </c>
      <c r="B201" s="48" t="s">
        <v>62</v>
      </c>
      <c r="C201" s="48" t="s">
        <v>296</v>
      </c>
      <c r="D201" s="48" t="s">
        <v>100</v>
      </c>
      <c r="E201" s="48"/>
      <c r="F201" s="86"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6">
        <v>0</v>
      </c>
    </row>
    <row r="202" spans="1:24" s="26" customFormat="1" ht="31.5" outlineLevel="6">
      <c r="A202" s="8" t="s">
        <v>232</v>
      </c>
      <c r="B202" s="9" t="s">
        <v>62</v>
      </c>
      <c r="C202" s="9" t="s">
        <v>297</v>
      </c>
      <c r="D202" s="9" t="s">
        <v>5</v>
      </c>
      <c r="E202" s="9"/>
      <c r="F202" s="82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2">
        <f>X203</f>
        <v>0</v>
      </c>
    </row>
    <row r="203" spans="1:24" s="26" customFormat="1" ht="78.75" outlineLevel="6">
      <c r="A203" s="87" t="s">
        <v>208</v>
      </c>
      <c r="B203" s="19" t="s">
        <v>62</v>
      </c>
      <c r="C203" s="19" t="s">
        <v>298</v>
      </c>
      <c r="D203" s="19" t="s">
        <v>5</v>
      </c>
      <c r="E203" s="19"/>
      <c r="F203" s="84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4">
        <f>X204</f>
        <v>0</v>
      </c>
    </row>
    <row r="204" spans="1:24" s="26" customFormat="1" ht="31.5" outlineLevel="6">
      <c r="A204" s="5" t="s">
        <v>95</v>
      </c>
      <c r="B204" s="6" t="s">
        <v>62</v>
      </c>
      <c r="C204" s="6" t="s">
        <v>298</v>
      </c>
      <c r="D204" s="6" t="s">
        <v>96</v>
      </c>
      <c r="E204" s="6"/>
      <c r="F204" s="85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5">
        <f>X205</f>
        <v>0</v>
      </c>
    </row>
    <row r="205" spans="1:24" s="26" customFormat="1" ht="31.5" outlineLevel="6">
      <c r="A205" s="47" t="s">
        <v>99</v>
      </c>
      <c r="B205" s="48" t="s">
        <v>62</v>
      </c>
      <c r="C205" s="48" t="s">
        <v>298</v>
      </c>
      <c r="D205" s="48" t="s">
        <v>100</v>
      </c>
      <c r="E205" s="48"/>
      <c r="F205" s="86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6">
        <v>0</v>
      </c>
    </row>
    <row r="206" spans="1:24" s="26" customFormat="1" ht="15.75" outlineLevel="3">
      <c r="A206" s="8" t="s">
        <v>35</v>
      </c>
      <c r="B206" s="9" t="s">
        <v>11</v>
      </c>
      <c r="C206" s="9" t="s">
        <v>265</v>
      </c>
      <c r="D206" s="9" t="s">
        <v>5</v>
      </c>
      <c r="E206" s="9"/>
      <c r="F206" s="82">
        <f>F207+F212</f>
        <v>3500</v>
      </c>
      <c r="G206" s="10" t="e">
        <f>G209+#REF!+G212+#REF!</f>
        <v>#REF!</v>
      </c>
      <c r="H206" s="10" t="e">
        <f>H209+#REF!+H212+#REF!</f>
        <v>#REF!</v>
      </c>
      <c r="I206" s="10" t="e">
        <f>I209+#REF!+I212+#REF!</f>
        <v>#REF!</v>
      </c>
      <c r="J206" s="10" t="e">
        <f>J209+#REF!+J212+#REF!</f>
        <v>#REF!</v>
      </c>
      <c r="K206" s="10" t="e">
        <f>K209+#REF!+K212+#REF!</f>
        <v>#REF!</v>
      </c>
      <c r="L206" s="10" t="e">
        <f>L209+#REF!+L212+#REF!</f>
        <v>#REF!</v>
      </c>
      <c r="M206" s="10" t="e">
        <f>M209+#REF!+M212+#REF!</f>
        <v>#REF!</v>
      </c>
      <c r="N206" s="10" t="e">
        <f>N209+#REF!+N212+#REF!</f>
        <v>#REF!</v>
      </c>
      <c r="O206" s="10" t="e">
        <f>O209+#REF!+O212+#REF!</f>
        <v>#REF!</v>
      </c>
      <c r="P206" s="10" t="e">
        <f>P209+#REF!+P212+#REF!</f>
        <v>#REF!</v>
      </c>
      <c r="Q206" s="10" t="e">
        <f>Q209+#REF!+Q212+#REF!</f>
        <v>#REF!</v>
      </c>
      <c r="R206" s="10" t="e">
        <f>R209+#REF!+R212+#REF!</f>
        <v>#REF!</v>
      </c>
      <c r="S206" s="10" t="e">
        <f>S209+#REF!+S212+#REF!</f>
        <v>#REF!</v>
      </c>
      <c r="T206" s="10" t="e">
        <f>T209+#REF!+T212+#REF!</f>
        <v>#REF!</v>
      </c>
      <c r="U206" s="10" t="e">
        <f>U209+#REF!+U212+#REF!</f>
        <v>#REF!</v>
      </c>
      <c r="V206" s="10" t="e">
        <f>V209+#REF!+V212+#REF!</f>
        <v>#REF!</v>
      </c>
      <c r="X206" s="82">
        <f>X207+X212</f>
        <v>500</v>
      </c>
    </row>
    <row r="207" spans="1:24" s="26" customFormat="1" ht="31.5" outlineLevel="3">
      <c r="A207" s="22" t="s">
        <v>137</v>
      </c>
      <c r="B207" s="9" t="s">
        <v>11</v>
      </c>
      <c r="C207" s="9" t="s">
        <v>266</v>
      </c>
      <c r="D207" s="9" t="s">
        <v>5</v>
      </c>
      <c r="E207" s="9"/>
      <c r="F207" s="82">
        <f>F208</f>
        <v>500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X207" s="82">
        <f>X208</f>
        <v>500</v>
      </c>
    </row>
    <row r="208" spans="1:24" s="26" customFormat="1" ht="31.5" outlineLevel="3">
      <c r="A208" s="22" t="s">
        <v>139</v>
      </c>
      <c r="B208" s="9" t="s">
        <v>11</v>
      </c>
      <c r="C208" s="9" t="s">
        <v>266</v>
      </c>
      <c r="D208" s="9" t="s">
        <v>5</v>
      </c>
      <c r="E208" s="9"/>
      <c r="F208" s="82">
        <f>F209</f>
        <v>500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X208" s="82">
        <f>X209</f>
        <v>500</v>
      </c>
    </row>
    <row r="209" spans="1:24" s="26" customFormat="1" ht="33" customHeight="1" outlineLevel="4">
      <c r="A209" s="64" t="s">
        <v>155</v>
      </c>
      <c r="B209" s="62" t="s">
        <v>11</v>
      </c>
      <c r="C209" s="62" t="s">
        <v>299</v>
      </c>
      <c r="D209" s="62" t="s">
        <v>5</v>
      </c>
      <c r="E209" s="62"/>
      <c r="F209" s="90">
        <f>F210</f>
        <v>500</v>
      </c>
      <c r="G209" s="13">
        <f aca="true" t="shared" si="52" ref="G209:V209">G210</f>
        <v>0</v>
      </c>
      <c r="H209" s="13">
        <f t="shared" si="52"/>
        <v>0</v>
      </c>
      <c r="I209" s="13">
        <f t="shared" si="52"/>
        <v>0</v>
      </c>
      <c r="J209" s="13">
        <f t="shared" si="52"/>
        <v>0</v>
      </c>
      <c r="K209" s="13">
        <f t="shared" si="52"/>
        <v>0</v>
      </c>
      <c r="L209" s="13">
        <f t="shared" si="52"/>
        <v>0</v>
      </c>
      <c r="M209" s="13">
        <f t="shared" si="52"/>
        <v>0</v>
      </c>
      <c r="N209" s="13">
        <f t="shared" si="52"/>
        <v>0</v>
      </c>
      <c r="O209" s="13">
        <f t="shared" si="52"/>
        <v>0</v>
      </c>
      <c r="P209" s="13">
        <f t="shared" si="52"/>
        <v>0</v>
      </c>
      <c r="Q209" s="13">
        <f t="shared" si="52"/>
        <v>0</v>
      </c>
      <c r="R209" s="13">
        <f t="shared" si="52"/>
        <v>0</v>
      </c>
      <c r="S209" s="13">
        <f t="shared" si="52"/>
        <v>0</v>
      </c>
      <c r="T209" s="13">
        <f t="shared" si="52"/>
        <v>0</v>
      </c>
      <c r="U209" s="13">
        <f t="shared" si="52"/>
        <v>0</v>
      </c>
      <c r="V209" s="13">
        <f t="shared" si="52"/>
        <v>0</v>
      </c>
      <c r="X209" s="90">
        <f>X210</f>
        <v>500</v>
      </c>
    </row>
    <row r="210" spans="1:24" s="26" customFormat="1" ht="31.5" outlineLevel="5">
      <c r="A210" s="5" t="s">
        <v>95</v>
      </c>
      <c r="B210" s="6" t="s">
        <v>11</v>
      </c>
      <c r="C210" s="6" t="s">
        <v>299</v>
      </c>
      <c r="D210" s="6" t="s">
        <v>96</v>
      </c>
      <c r="E210" s="6"/>
      <c r="F210" s="85">
        <f>F211</f>
        <v>500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5">
        <f>X211</f>
        <v>500</v>
      </c>
    </row>
    <row r="211" spans="1:24" s="26" customFormat="1" ht="31.5" outlineLevel="5">
      <c r="A211" s="47" t="s">
        <v>99</v>
      </c>
      <c r="B211" s="48" t="s">
        <v>11</v>
      </c>
      <c r="C211" s="48" t="s">
        <v>299</v>
      </c>
      <c r="D211" s="48" t="s">
        <v>100</v>
      </c>
      <c r="E211" s="48"/>
      <c r="F211" s="86">
        <v>500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6">
        <v>500</v>
      </c>
    </row>
    <row r="212" spans="1:24" s="26" customFormat="1" ht="15.75" outlineLevel="5">
      <c r="A212" s="14" t="s">
        <v>147</v>
      </c>
      <c r="B212" s="9" t="s">
        <v>11</v>
      </c>
      <c r="C212" s="9" t="s">
        <v>265</v>
      </c>
      <c r="D212" s="9" t="s">
        <v>5</v>
      </c>
      <c r="E212" s="9"/>
      <c r="F212" s="82">
        <f>F213+F219</f>
        <v>3000</v>
      </c>
      <c r="G212" s="10" t="e">
        <f>#REF!</f>
        <v>#REF!</v>
      </c>
      <c r="H212" s="10" t="e">
        <f>#REF!</f>
        <v>#REF!</v>
      </c>
      <c r="I212" s="10" t="e">
        <f>#REF!</f>
        <v>#REF!</v>
      </c>
      <c r="J212" s="10" t="e">
        <f>#REF!</f>
        <v>#REF!</v>
      </c>
      <c r="K212" s="10" t="e">
        <f>#REF!</f>
        <v>#REF!</v>
      </c>
      <c r="L212" s="10" t="e">
        <f>#REF!</f>
        <v>#REF!</v>
      </c>
      <c r="M212" s="10" t="e">
        <f>#REF!</f>
        <v>#REF!</v>
      </c>
      <c r="N212" s="10" t="e">
        <f>#REF!</f>
        <v>#REF!</v>
      </c>
      <c r="O212" s="10" t="e">
        <f>#REF!</f>
        <v>#REF!</v>
      </c>
      <c r="P212" s="10" t="e">
        <f>#REF!</f>
        <v>#REF!</v>
      </c>
      <c r="Q212" s="10" t="e">
        <f>#REF!</f>
        <v>#REF!</v>
      </c>
      <c r="R212" s="10" t="e">
        <f>#REF!</f>
        <v>#REF!</v>
      </c>
      <c r="S212" s="10" t="e">
        <f>#REF!</f>
        <v>#REF!</v>
      </c>
      <c r="T212" s="10" t="e">
        <f>#REF!</f>
        <v>#REF!</v>
      </c>
      <c r="U212" s="10" t="e">
        <f>#REF!</f>
        <v>#REF!</v>
      </c>
      <c r="V212" s="10" t="e">
        <f>#REF!</f>
        <v>#REF!</v>
      </c>
      <c r="X212" s="82">
        <f>X213+X219</f>
        <v>0</v>
      </c>
    </row>
    <row r="213" spans="1:24" s="26" customFormat="1" ht="33" customHeight="1" outlineLevel="5">
      <c r="A213" s="50" t="s">
        <v>233</v>
      </c>
      <c r="B213" s="19" t="s">
        <v>11</v>
      </c>
      <c r="C213" s="19" t="s">
        <v>300</v>
      </c>
      <c r="D213" s="19" t="s">
        <v>5</v>
      </c>
      <c r="E213" s="19"/>
      <c r="F213" s="84">
        <f>F214+F217+F218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4">
        <f>X214+X217+X218</f>
        <v>0</v>
      </c>
    </row>
    <row r="214" spans="1:24" s="26" customFormat="1" ht="53.25" customHeight="1" outlineLevel="5">
      <c r="A214" s="5" t="s">
        <v>156</v>
      </c>
      <c r="B214" s="6" t="s">
        <v>11</v>
      </c>
      <c r="C214" s="6" t="s">
        <v>301</v>
      </c>
      <c r="D214" s="6" t="s">
        <v>5</v>
      </c>
      <c r="E214" s="6"/>
      <c r="F214" s="85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5">
        <f>X215</f>
        <v>0</v>
      </c>
    </row>
    <row r="215" spans="1:24" s="26" customFormat="1" ht="31.5" outlineLevel="5">
      <c r="A215" s="47" t="s">
        <v>95</v>
      </c>
      <c r="B215" s="48" t="s">
        <v>11</v>
      </c>
      <c r="C215" s="48" t="s">
        <v>301</v>
      </c>
      <c r="D215" s="48" t="s">
        <v>96</v>
      </c>
      <c r="E215" s="48"/>
      <c r="F215" s="86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6">
        <f>X216</f>
        <v>0</v>
      </c>
    </row>
    <row r="216" spans="1:24" s="26" customFormat="1" ht="31.5" outlineLevel="5">
      <c r="A216" s="47" t="s">
        <v>99</v>
      </c>
      <c r="B216" s="48" t="s">
        <v>11</v>
      </c>
      <c r="C216" s="48" t="s">
        <v>301</v>
      </c>
      <c r="D216" s="48" t="s">
        <v>100</v>
      </c>
      <c r="E216" s="48"/>
      <c r="F216" s="86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v>0</v>
      </c>
    </row>
    <row r="217" spans="1:24" s="26" customFormat="1" ht="31.5" outlineLevel="5">
      <c r="A217" s="5" t="s">
        <v>157</v>
      </c>
      <c r="B217" s="6" t="s">
        <v>11</v>
      </c>
      <c r="C217" s="6" t="s">
        <v>302</v>
      </c>
      <c r="D217" s="6" t="s">
        <v>118</v>
      </c>
      <c r="E217" s="6"/>
      <c r="F217" s="85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5">
        <v>0</v>
      </c>
    </row>
    <row r="218" spans="1:24" s="26" customFormat="1" ht="31.5" outlineLevel="5">
      <c r="A218" s="5" t="s">
        <v>209</v>
      </c>
      <c r="B218" s="6" t="s">
        <v>11</v>
      </c>
      <c r="C218" s="6" t="s">
        <v>303</v>
      </c>
      <c r="D218" s="6" t="s">
        <v>118</v>
      </c>
      <c r="E218" s="6"/>
      <c r="F218" s="85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5">
        <v>0</v>
      </c>
    </row>
    <row r="219" spans="1:24" s="26" customFormat="1" ht="31.5" outlineLevel="5">
      <c r="A219" s="50" t="s">
        <v>119</v>
      </c>
      <c r="B219" s="19" t="s">
        <v>11</v>
      </c>
      <c r="C219" s="19" t="s">
        <v>297</v>
      </c>
      <c r="D219" s="19" t="s">
        <v>5</v>
      </c>
      <c r="E219" s="19"/>
      <c r="F219" s="20">
        <f>F220</f>
        <v>3000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20">
        <f>X220</f>
        <v>0</v>
      </c>
    </row>
    <row r="220" spans="1:24" s="26" customFormat="1" ht="47.25" outlineLevel="5">
      <c r="A220" s="5" t="s">
        <v>158</v>
      </c>
      <c r="B220" s="6" t="s">
        <v>11</v>
      </c>
      <c r="C220" s="6" t="s">
        <v>304</v>
      </c>
      <c r="D220" s="6" t="s">
        <v>5</v>
      </c>
      <c r="E220" s="6"/>
      <c r="F220" s="7">
        <f>F221</f>
        <v>3000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7">
        <f>X221</f>
        <v>0</v>
      </c>
    </row>
    <row r="221" spans="1:24" s="26" customFormat="1" ht="31.5" outlineLevel="5">
      <c r="A221" s="47" t="s">
        <v>95</v>
      </c>
      <c r="B221" s="48" t="s">
        <v>11</v>
      </c>
      <c r="C221" s="48" t="s">
        <v>304</v>
      </c>
      <c r="D221" s="48" t="s">
        <v>96</v>
      </c>
      <c r="E221" s="48"/>
      <c r="F221" s="49">
        <f>F222</f>
        <v>3000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49">
        <f>X222</f>
        <v>0</v>
      </c>
    </row>
    <row r="222" spans="1:24" s="26" customFormat="1" ht="31.5" outlineLevel="5">
      <c r="A222" s="47" t="s">
        <v>99</v>
      </c>
      <c r="B222" s="48" t="s">
        <v>11</v>
      </c>
      <c r="C222" s="48" t="s">
        <v>304</v>
      </c>
      <c r="D222" s="48" t="s">
        <v>100</v>
      </c>
      <c r="E222" s="48"/>
      <c r="F222" s="49">
        <v>3000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49">
        <v>0</v>
      </c>
    </row>
    <row r="223" spans="1:24" s="26" customFormat="1" ht="18.75" outlineLevel="6">
      <c r="A223" s="16" t="s">
        <v>64</v>
      </c>
      <c r="B223" s="32" t="s">
        <v>55</v>
      </c>
      <c r="C223" s="32" t="s">
        <v>265</v>
      </c>
      <c r="D223" s="32" t="s">
        <v>5</v>
      </c>
      <c r="E223" s="32"/>
      <c r="F223" s="91">
        <f>F239+F224+F230</f>
        <v>5203.03</v>
      </c>
      <c r="G223" s="18" t="e">
        <f>#REF!+G239</f>
        <v>#REF!</v>
      </c>
      <c r="H223" s="18" t="e">
        <f>#REF!+H239</f>
        <v>#REF!</v>
      </c>
      <c r="I223" s="18" t="e">
        <f>#REF!+I239</f>
        <v>#REF!</v>
      </c>
      <c r="J223" s="18" t="e">
        <f>#REF!+J239</f>
        <v>#REF!</v>
      </c>
      <c r="K223" s="18" t="e">
        <f>#REF!+K239</f>
        <v>#REF!</v>
      </c>
      <c r="L223" s="18" t="e">
        <f>#REF!+L239</f>
        <v>#REF!</v>
      </c>
      <c r="M223" s="18" t="e">
        <f>#REF!+M239</f>
        <v>#REF!</v>
      </c>
      <c r="N223" s="18" t="e">
        <f>#REF!+N239</f>
        <v>#REF!</v>
      </c>
      <c r="O223" s="18" t="e">
        <f>#REF!+O239</f>
        <v>#REF!</v>
      </c>
      <c r="P223" s="18" t="e">
        <f>#REF!+P239</f>
        <v>#REF!</v>
      </c>
      <c r="Q223" s="18" t="e">
        <f>#REF!+Q239</f>
        <v>#REF!</v>
      </c>
      <c r="R223" s="18" t="e">
        <f>#REF!+R239</f>
        <v>#REF!</v>
      </c>
      <c r="S223" s="18" t="e">
        <f>#REF!+S239</f>
        <v>#REF!</v>
      </c>
      <c r="T223" s="18" t="e">
        <f>#REF!+T239</f>
        <v>#REF!</v>
      </c>
      <c r="U223" s="18" t="e">
        <f>#REF!+U239</f>
        <v>#REF!</v>
      </c>
      <c r="V223" s="18" t="e">
        <f>#REF!+V239</f>
        <v>#REF!</v>
      </c>
      <c r="X223" s="91">
        <f>X239+X224+X230</f>
        <v>3550.73</v>
      </c>
    </row>
    <row r="224" spans="1:24" s="26" customFormat="1" ht="18.75" outlineLevel="6">
      <c r="A224" s="70" t="s">
        <v>222</v>
      </c>
      <c r="B224" s="9" t="s">
        <v>220</v>
      </c>
      <c r="C224" s="9" t="s">
        <v>265</v>
      </c>
      <c r="D224" s="9" t="s">
        <v>5</v>
      </c>
      <c r="E224" s="9"/>
      <c r="F224" s="82">
        <f>F225</f>
        <v>1682.3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2">
        <f>X225</f>
        <v>0</v>
      </c>
    </row>
    <row r="225" spans="1:24" s="26" customFormat="1" ht="31.5" outlineLevel="6">
      <c r="A225" s="22" t="s">
        <v>137</v>
      </c>
      <c r="B225" s="9" t="s">
        <v>220</v>
      </c>
      <c r="C225" s="9" t="s">
        <v>266</v>
      </c>
      <c r="D225" s="9" t="s">
        <v>5</v>
      </c>
      <c r="E225" s="9"/>
      <c r="F225" s="82">
        <f>F226</f>
        <v>1682.3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2">
        <f>X226</f>
        <v>0</v>
      </c>
    </row>
    <row r="226" spans="1:24" s="26" customFormat="1" ht="31.5" outlineLevel="6">
      <c r="A226" s="22" t="s">
        <v>139</v>
      </c>
      <c r="B226" s="9" t="s">
        <v>220</v>
      </c>
      <c r="C226" s="9" t="s">
        <v>267</v>
      </c>
      <c r="D226" s="9" t="s">
        <v>5</v>
      </c>
      <c r="E226" s="9"/>
      <c r="F226" s="82">
        <f>F227</f>
        <v>1682.3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2">
        <f>X227</f>
        <v>0</v>
      </c>
    </row>
    <row r="227" spans="1:24" s="26" customFormat="1" ht="18.75" outlineLevel="6">
      <c r="A227" s="89" t="s">
        <v>221</v>
      </c>
      <c r="B227" s="19" t="s">
        <v>220</v>
      </c>
      <c r="C227" s="19" t="s">
        <v>305</v>
      </c>
      <c r="D227" s="19" t="s">
        <v>5</v>
      </c>
      <c r="E227" s="19"/>
      <c r="F227" s="84">
        <f>F228</f>
        <v>1682.3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4">
        <f>X228</f>
        <v>0</v>
      </c>
    </row>
    <row r="228" spans="1:24" s="26" customFormat="1" ht="20.25" customHeight="1" outlineLevel="6">
      <c r="A228" s="5" t="s">
        <v>95</v>
      </c>
      <c r="B228" s="6" t="s">
        <v>220</v>
      </c>
      <c r="C228" s="6" t="s">
        <v>305</v>
      </c>
      <c r="D228" s="6" t="s">
        <v>96</v>
      </c>
      <c r="E228" s="6"/>
      <c r="F228" s="85">
        <f>F229</f>
        <v>1682.3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X228" s="85">
        <f>X229</f>
        <v>0</v>
      </c>
    </row>
    <row r="229" spans="1:24" s="26" customFormat="1" ht="31.5" outlineLevel="6">
      <c r="A229" s="47" t="s">
        <v>99</v>
      </c>
      <c r="B229" s="48" t="s">
        <v>220</v>
      </c>
      <c r="C229" s="48" t="s">
        <v>305</v>
      </c>
      <c r="D229" s="48" t="s">
        <v>100</v>
      </c>
      <c r="E229" s="48"/>
      <c r="F229" s="86">
        <v>1682.3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86">
        <v>0</v>
      </c>
    </row>
    <row r="230" spans="1:24" s="26" customFormat="1" ht="18.75" outlineLevel="6">
      <c r="A230" s="70" t="s">
        <v>250</v>
      </c>
      <c r="B230" s="9" t="s">
        <v>251</v>
      </c>
      <c r="C230" s="9" t="s">
        <v>265</v>
      </c>
      <c r="D230" s="9" t="s">
        <v>5</v>
      </c>
      <c r="E230" s="48"/>
      <c r="F230" s="82">
        <f>F231</f>
        <v>3500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82">
        <f>X231</f>
        <v>3500</v>
      </c>
    </row>
    <row r="231" spans="1:24" s="26" customFormat="1" ht="18.75" outlineLevel="6">
      <c r="A231" s="14" t="s">
        <v>159</v>
      </c>
      <c r="B231" s="9" t="s">
        <v>251</v>
      </c>
      <c r="C231" s="9" t="s">
        <v>265</v>
      </c>
      <c r="D231" s="9" t="s">
        <v>5</v>
      </c>
      <c r="E231" s="48"/>
      <c r="F231" s="82">
        <f>F232</f>
        <v>3500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82">
        <f>X232</f>
        <v>3500</v>
      </c>
    </row>
    <row r="232" spans="1:24" s="26" customFormat="1" ht="31.5" outlineLevel="6">
      <c r="A232" s="50" t="s">
        <v>234</v>
      </c>
      <c r="B232" s="19" t="s">
        <v>251</v>
      </c>
      <c r="C232" s="19" t="s">
        <v>306</v>
      </c>
      <c r="D232" s="19" t="s">
        <v>5</v>
      </c>
      <c r="E232" s="19"/>
      <c r="F232" s="84">
        <f>F236+F233</f>
        <v>3500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84">
        <f>X236+X233</f>
        <v>3500</v>
      </c>
    </row>
    <row r="233" spans="1:24" s="26" customFormat="1" ht="47.25" outlineLevel="6">
      <c r="A233" s="5" t="s">
        <v>217</v>
      </c>
      <c r="B233" s="6" t="s">
        <v>251</v>
      </c>
      <c r="C233" s="6" t="s">
        <v>307</v>
      </c>
      <c r="D233" s="6" t="s">
        <v>5</v>
      </c>
      <c r="E233" s="6"/>
      <c r="F233" s="85">
        <f>F234</f>
        <v>3500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5">
        <f>X234</f>
        <v>3500</v>
      </c>
    </row>
    <row r="234" spans="1:24" s="26" customFormat="1" ht="31.5" outlineLevel="6">
      <c r="A234" s="47" t="s">
        <v>95</v>
      </c>
      <c r="B234" s="48" t="s">
        <v>251</v>
      </c>
      <c r="C234" s="48" t="s">
        <v>307</v>
      </c>
      <c r="D234" s="48" t="s">
        <v>96</v>
      </c>
      <c r="E234" s="48"/>
      <c r="F234" s="86">
        <f>F235</f>
        <v>3500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6">
        <f>X235</f>
        <v>3500</v>
      </c>
    </row>
    <row r="235" spans="1:24" s="26" customFormat="1" ht="31.5" outlineLevel="6">
      <c r="A235" s="47" t="s">
        <v>99</v>
      </c>
      <c r="B235" s="48" t="s">
        <v>251</v>
      </c>
      <c r="C235" s="48" t="s">
        <v>307</v>
      </c>
      <c r="D235" s="48" t="s">
        <v>100</v>
      </c>
      <c r="E235" s="48"/>
      <c r="F235" s="86">
        <v>3500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6">
        <v>3500</v>
      </c>
    </row>
    <row r="236" spans="1:24" s="26" customFormat="1" ht="32.25" customHeight="1" outlineLevel="6">
      <c r="A236" s="5" t="s">
        <v>252</v>
      </c>
      <c r="B236" s="6" t="s">
        <v>251</v>
      </c>
      <c r="C236" s="6" t="s">
        <v>308</v>
      </c>
      <c r="D236" s="6" t="s">
        <v>5</v>
      </c>
      <c r="E236" s="6"/>
      <c r="F236" s="85">
        <f>F237</f>
        <v>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5">
        <f>X237</f>
        <v>0</v>
      </c>
    </row>
    <row r="237" spans="1:24" s="26" customFormat="1" ht="31.5" outlineLevel="6">
      <c r="A237" s="47" t="s">
        <v>95</v>
      </c>
      <c r="B237" s="48" t="s">
        <v>251</v>
      </c>
      <c r="C237" s="48" t="s">
        <v>308</v>
      </c>
      <c r="D237" s="48" t="s">
        <v>96</v>
      </c>
      <c r="E237" s="48"/>
      <c r="F237" s="86">
        <f>F238</f>
        <v>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6">
        <f>X238</f>
        <v>0</v>
      </c>
    </row>
    <row r="238" spans="1:24" s="26" customFormat="1" ht="31.5" outlineLevel="6">
      <c r="A238" s="47" t="s">
        <v>99</v>
      </c>
      <c r="B238" s="48" t="s">
        <v>251</v>
      </c>
      <c r="C238" s="48" t="s">
        <v>308</v>
      </c>
      <c r="D238" s="48" t="s">
        <v>100</v>
      </c>
      <c r="E238" s="48"/>
      <c r="F238" s="86">
        <v>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6">
        <v>0</v>
      </c>
    </row>
    <row r="239" spans="1:24" s="26" customFormat="1" ht="17.25" customHeight="1" outlineLevel="3">
      <c r="A239" s="8" t="s">
        <v>36</v>
      </c>
      <c r="B239" s="9" t="s">
        <v>12</v>
      </c>
      <c r="C239" s="9" t="s">
        <v>265</v>
      </c>
      <c r="D239" s="9" t="s">
        <v>5</v>
      </c>
      <c r="E239" s="9"/>
      <c r="F239" s="82">
        <f>F251+F240</f>
        <v>20.73</v>
      </c>
      <c r="G239" s="10" t="e">
        <f>#REF!+G251</f>
        <v>#REF!</v>
      </c>
      <c r="H239" s="10" t="e">
        <f>#REF!+H251</f>
        <v>#REF!</v>
      </c>
      <c r="I239" s="10" t="e">
        <f>#REF!+I251</f>
        <v>#REF!</v>
      </c>
      <c r="J239" s="10" t="e">
        <f>#REF!+J251</f>
        <v>#REF!</v>
      </c>
      <c r="K239" s="10" t="e">
        <f>#REF!+K251</f>
        <v>#REF!</v>
      </c>
      <c r="L239" s="10" t="e">
        <f>#REF!+L251</f>
        <v>#REF!</v>
      </c>
      <c r="M239" s="10" t="e">
        <f>#REF!+M251</f>
        <v>#REF!</v>
      </c>
      <c r="N239" s="10" t="e">
        <f>#REF!+N251</f>
        <v>#REF!</v>
      </c>
      <c r="O239" s="10" t="e">
        <f>#REF!+O251</f>
        <v>#REF!</v>
      </c>
      <c r="P239" s="10" t="e">
        <f>#REF!+P251</f>
        <v>#REF!</v>
      </c>
      <c r="Q239" s="10" t="e">
        <f>#REF!+Q251</f>
        <v>#REF!</v>
      </c>
      <c r="R239" s="10" t="e">
        <f>#REF!+R251</f>
        <v>#REF!</v>
      </c>
      <c r="S239" s="10" t="e">
        <f>#REF!+S251</f>
        <v>#REF!</v>
      </c>
      <c r="T239" s="10" t="e">
        <f>#REF!+T251</f>
        <v>#REF!</v>
      </c>
      <c r="U239" s="10" t="e">
        <f>#REF!+U251</f>
        <v>#REF!</v>
      </c>
      <c r="V239" s="10" t="e">
        <f>#REF!+V251</f>
        <v>#REF!</v>
      </c>
      <c r="X239" s="82">
        <f>X251+X240</f>
        <v>50.73</v>
      </c>
    </row>
    <row r="240" spans="1:24" s="26" customFormat="1" ht="17.25" customHeight="1" outlineLevel="3">
      <c r="A240" s="22" t="s">
        <v>137</v>
      </c>
      <c r="B240" s="9" t="s">
        <v>12</v>
      </c>
      <c r="C240" s="9" t="s">
        <v>266</v>
      </c>
      <c r="D240" s="9" t="s">
        <v>5</v>
      </c>
      <c r="E240" s="9"/>
      <c r="F240" s="10">
        <f>F241</f>
        <v>20.73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10">
        <f>X241</f>
        <v>50.73</v>
      </c>
    </row>
    <row r="241" spans="1:24" s="26" customFormat="1" ht="17.25" customHeight="1" outlineLevel="3">
      <c r="A241" s="22" t="s">
        <v>139</v>
      </c>
      <c r="B241" s="9" t="s">
        <v>12</v>
      </c>
      <c r="C241" s="9" t="s">
        <v>267</v>
      </c>
      <c r="D241" s="9" t="s">
        <v>5</v>
      </c>
      <c r="E241" s="9"/>
      <c r="F241" s="10">
        <f>F242+F248</f>
        <v>20.73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X241" s="10">
        <f>X242+X248</f>
        <v>50.73</v>
      </c>
    </row>
    <row r="242" spans="1:24" s="26" customFormat="1" ht="50.25" customHeight="1" outlineLevel="3">
      <c r="A242" s="64" t="s">
        <v>196</v>
      </c>
      <c r="B242" s="19" t="s">
        <v>12</v>
      </c>
      <c r="C242" s="19" t="s">
        <v>309</v>
      </c>
      <c r="D242" s="19" t="s">
        <v>5</v>
      </c>
      <c r="E242" s="19"/>
      <c r="F242" s="20">
        <f>F243+F246</f>
        <v>0.73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20">
        <f>X243+X246</f>
        <v>0.73</v>
      </c>
    </row>
    <row r="243" spans="1:24" s="26" customFormat="1" ht="18" customHeight="1" outlineLevel="3">
      <c r="A243" s="5" t="s">
        <v>94</v>
      </c>
      <c r="B243" s="6" t="s">
        <v>12</v>
      </c>
      <c r="C243" s="6" t="s">
        <v>309</v>
      </c>
      <c r="D243" s="6" t="s">
        <v>93</v>
      </c>
      <c r="E243" s="6"/>
      <c r="F243" s="7">
        <f>F244+F245</f>
        <v>0.61</v>
      </c>
      <c r="G243" s="7">
        <f aca="true" t="shared" si="53" ref="G243:X243">G244+G245</f>
        <v>0</v>
      </c>
      <c r="H243" s="7">
        <f t="shared" si="53"/>
        <v>0</v>
      </c>
      <c r="I243" s="7">
        <f t="shared" si="53"/>
        <v>0</v>
      </c>
      <c r="J243" s="7">
        <f t="shared" si="53"/>
        <v>0</v>
      </c>
      <c r="K243" s="7">
        <f t="shared" si="53"/>
        <v>0</v>
      </c>
      <c r="L243" s="7">
        <f t="shared" si="53"/>
        <v>0</v>
      </c>
      <c r="M243" s="7">
        <f t="shared" si="53"/>
        <v>0</v>
      </c>
      <c r="N243" s="7">
        <f t="shared" si="53"/>
        <v>0</v>
      </c>
      <c r="O243" s="7">
        <f t="shared" si="53"/>
        <v>0</v>
      </c>
      <c r="P243" s="7">
        <f t="shared" si="53"/>
        <v>0</v>
      </c>
      <c r="Q243" s="7">
        <f t="shared" si="53"/>
        <v>0</v>
      </c>
      <c r="R243" s="7">
        <f t="shared" si="53"/>
        <v>0</v>
      </c>
      <c r="S243" s="7">
        <f t="shared" si="53"/>
        <v>0</v>
      </c>
      <c r="T243" s="7">
        <f t="shared" si="53"/>
        <v>0</v>
      </c>
      <c r="U243" s="7">
        <f t="shared" si="53"/>
        <v>0</v>
      </c>
      <c r="V243" s="7">
        <f t="shared" si="53"/>
        <v>0</v>
      </c>
      <c r="W243" s="7">
        <f t="shared" si="53"/>
        <v>0</v>
      </c>
      <c r="X243" s="7">
        <f t="shared" si="53"/>
        <v>0.61</v>
      </c>
    </row>
    <row r="244" spans="1:24" s="26" customFormat="1" ht="17.25" customHeight="1" outlineLevel="3">
      <c r="A244" s="47" t="s">
        <v>258</v>
      </c>
      <c r="B244" s="48" t="s">
        <v>12</v>
      </c>
      <c r="C244" s="48" t="s">
        <v>309</v>
      </c>
      <c r="D244" s="48" t="s">
        <v>91</v>
      </c>
      <c r="E244" s="48"/>
      <c r="F244" s="49">
        <v>0.47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49">
        <v>0.47</v>
      </c>
    </row>
    <row r="245" spans="1:24" s="26" customFormat="1" ht="17.25" customHeight="1" outlineLevel="3">
      <c r="A245" s="47" t="s">
        <v>259</v>
      </c>
      <c r="B245" s="48" t="s">
        <v>12</v>
      </c>
      <c r="C245" s="48" t="s">
        <v>309</v>
      </c>
      <c r="D245" s="48" t="s">
        <v>260</v>
      </c>
      <c r="E245" s="48"/>
      <c r="F245" s="49">
        <v>0.14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49">
        <v>0.14</v>
      </c>
    </row>
    <row r="246" spans="1:24" s="26" customFormat="1" ht="17.25" customHeight="1" outlineLevel="3">
      <c r="A246" s="5" t="s">
        <v>95</v>
      </c>
      <c r="B246" s="6" t="s">
        <v>12</v>
      </c>
      <c r="C246" s="6" t="s">
        <v>309</v>
      </c>
      <c r="D246" s="6" t="s">
        <v>96</v>
      </c>
      <c r="E246" s="6"/>
      <c r="F246" s="7">
        <f>F247</f>
        <v>0.12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7">
        <f>X247</f>
        <v>0.12</v>
      </c>
    </row>
    <row r="247" spans="1:24" s="26" customFormat="1" ht="17.25" customHeight="1" outlineLevel="3">
      <c r="A247" s="47" t="s">
        <v>99</v>
      </c>
      <c r="B247" s="48" t="s">
        <v>12</v>
      </c>
      <c r="C247" s="48" t="s">
        <v>309</v>
      </c>
      <c r="D247" s="48" t="s">
        <v>100</v>
      </c>
      <c r="E247" s="48"/>
      <c r="F247" s="49">
        <v>0.12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49">
        <v>0.12</v>
      </c>
    </row>
    <row r="248" spans="1:24" s="26" customFormat="1" ht="17.25" customHeight="1" outlineLevel="3">
      <c r="A248" s="50" t="s">
        <v>219</v>
      </c>
      <c r="B248" s="19" t="s">
        <v>12</v>
      </c>
      <c r="C248" s="19" t="s">
        <v>310</v>
      </c>
      <c r="D248" s="19" t="s">
        <v>5</v>
      </c>
      <c r="E248" s="19"/>
      <c r="F248" s="20">
        <f>F249</f>
        <v>20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20">
        <f>X249</f>
        <v>50</v>
      </c>
    </row>
    <row r="249" spans="1:24" s="26" customFormat="1" ht="17.25" customHeight="1" outlineLevel="3">
      <c r="A249" s="5" t="s">
        <v>95</v>
      </c>
      <c r="B249" s="6" t="s">
        <v>12</v>
      </c>
      <c r="C249" s="6" t="s">
        <v>310</v>
      </c>
      <c r="D249" s="6" t="s">
        <v>96</v>
      </c>
      <c r="E249" s="6"/>
      <c r="F249" s="7">
        <f>F250</f>
        <v>20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7">
        <f>X250</f>
        <v>50</v>
      </c>
    </row>
    <row r="250" spans="1:24" s="26" customFormat="1" ht="17.25" customHeight="1" outlineLevel="3">
      <c r="A250" s="47" t="s">
        <v>99</v>
      </c>
      <c r="B250" s="48" t="s">
        <v>12</v>
      </c>
      <c r="C250" s="48" t="s">
        <v>310</v>
      </c>
      <c r="D250" s="48" t="s">
        <v>100</v>
      </c>
      <c r="E250" s="48"/>
      <c r="F250" s="49">
        <v>20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49">
        <v>50</v>
      </c>
    </row>
    <row r="251" spans="1:24" s="26" customFormat="1" ht="15.75" outlineLevel="4">
      <c r="A251" s="14" t="s">
        <v>159</v>
      </c>
      <c r="B251" s="12" t="s">
        <v>12</v>
      </c>
      <c r="C251" s="12" t="s">
        <v>265</v>
      </c>
      <c r="D251" s="12" t="s">
        <v>5</v>
      </c>
      <c r="E251" s="12"/>
      <c r="F251" s="88">
        <f>F252</f>
        <v>0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 t="e">
        <f>#REF!</f>
        <v>#REF!</v>
      </c>
      <c r="N251" s="13" t="e">
        <f>#REF!</f>
        <v>#REF!</v>
      </c>
      <c r="O251" s="13" t="e">
        <f>#REF!</f>
        <v>#REF!</v>
      </c>
      <c r="P251" s="13" t="e">
        <f>#REF!</f>
        <v>#REF!</v>
      </c>
      <c r="Q251" s="13" t="e">
        <f>#REF!</f>
        <v>#REF!</v>
      </c>
      <c r="R251" s="13" t="e">
        <f>#REF!</f>
        <v>#REF!</v>
      </c>
      <c r="S251" s="13" t="e">
        <f>#REF!</f>
        <v>#REF!</v>
      </c>
      <c r="T251" s="13" t="e">
        <f>#REF!</f>
        <v>#REF!</v>
      </c>
      <c r="U251" s="13" t="e">
        <f>#REF!</f>
        <v>#REF!</v>
      </c>
      <c r="V251" s="13" t="e">
        <f>#REF!</f>
        <v>#REF!</v>
      </c>
      <c r="X251" s="88">
        <f>X252</f>
        <v>0</v>
      </c>
    </row>
    <row r="252" spans="1:24" s="26" customFormat="1" ht="31.5" outlineLevel="5">
      <c r="A252" s="50" t="s">
        <v>234</v>
      </c>
      <c r="B252" s="19" t="s">
        <v>12</v>
      </c>
      <c r="C252" s="19" t="s">
        <v>306</v>
      </c>
      <c r="D252" s="19" t="s">
        <v>5</v>
      </c>
      <c r="E252" s="19"/>
      <c r="F252" s="84">
        <f>F253</f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84">
        <f>X253</f>
        <v>0</v>
      </c>
    </row>
    <row r="253" spans="1:24" s="26" customFormat="1" ht="47.25" outlineLevel="5">
      <c r="A253" s="5" t="s">
        <v>217</v>
      </c>
      <c r="B253" s="6" t="s">
        <v>12</v>
      </c>
      <c r="C253" s="6" t="s">
        <v>311</v>
      </c>
      <c r="D253" s="6" t="s">
        <v>5</v>
      </c>
      <c r="E253" s="6"/>
      <c r="F253" s="85">
        <f>F254</f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X253" s="85">
        <f>X254</f>
        <v>0</v>
      </c>
    </row>
    <row r="254" spans="1:24" s="26" customFormat="1" ht="31.5" outlineLevel="5">
      <c r="A254" s="47" t="s">
        <v>95</v>
      </c>
      <c r="B254" s="48" t="s">
        <v>12</v>
      </c>
      <c r="C254" s="48" t="s">
        <v>311</v>
      </c>
      <c r="D254" s="48" t="s">
        <v>96</v>
      </c>
      <c r="E254" s="48"/>
      <c r="F254" s="86">
        <f>F255</f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86">
        <f>X255</f>
        <v>0</v>
      </c>
    </row>
    <row r="255" spans="1:24" s="26" customFormat="1" ht="31.5" outlineLevel="5">
      <c r="A255" s="47" t="s">
        <v>99</v>
      </c>
      <c r="B255" s="48" t="s">
        <v>12</v>
      </c>
      <c r="C255" s="48" t="s">
        <v>311</v>
      </c>
      <c r="D255" s="48" t="s">
        <v>100</v>
      </c>
      <c r="E255" s="48"/>
      <c r="F255" s="86"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X255" s="86">
        <v>0</v>
      </c>
    </row>
    <row r="256" spans="1:24" s="26" customFormat="1" ht="18.75" outlineLevel="6">
      <c r="A256" s="16" t="s">
        <v>54</v>
      </c>
      <c r="B256" s="17" t="s">
        <v>53</v>
      </c>
      <c r="C256" s="17" t="s">
        <v>265</v>
      </c>
      <c r="D256" s="17" t="s">
        <v>5</v>
      </c>
      <c r="E256" s="17"/>
      <c r="F256" s="18">
        <f>F257+F277+F319+F324+F338</f>
        <v>445589.5</v>
      </c>
      <c r="G256" s="18" t="e">
        <f aca="true" t="shared" si="54" ref="G256:V256">G262+G277+G324+G338</f>
        <v>#REF!</v>
      </c>
      <c r="H256" s="18" t="e">
        <f t="shared" si="54"/>
        <v>#REF!</v>
      </c>
      <c r="I256" s="18" t="e">
        <f t="shared" si="54"/>
        <v>#REF!</v>
      </c>
      <c r="J256" s="18" t="e">
        <f t="shared" si="54"/>
        <v>#REF!</v>
      </c>
      <c r="K256" s="18" t="e">
        <f t="shared" si="54"/>
        <v>#REF!</v>
      </c>
      <c r="L256" s="18" t="e">
        <f t="shared" si="54"/>
        <v>#REF!</v>
      </c>
      <c r="M256" s="18" t="e">
        <f t="shared" si="54"/>
        <v>#REF!</v>
      </c>
      <c r="N256" s="18" t="e">
        <f t="shared" si="54"/>
        <v>#REF!</v>
      </c>
      <c r="O256" s="18" t="e">
        <f t="shared" si="54"/>
        <v>#REF!</v>
      </c>
      <c r="P256" s="18" t="e">
        <f t="shared" si="54"/>
        <v>#REF!</v>
      </c>
      <c r="Q256" s="18" t="e">
        <f t="shared" si="54"/>
        <v>#REF!</v>
      </c>
      <c r="R256" s="18" t="e">
        <f t="shared" si="54"/>
        <v>#REF!</v>
      </c>
      <c r="S256" s="18" t="e">
        <f t="shared" si="54"/>
        <v>#REF!</v>
      </c>
      <c r="T256" s="18" t="e">
        <f t="shared" si="54"/>
        <v>#REF!</v>
      </c>
      <c r="U256" s="18" t="e">
        <f t="shared" si="54"/>
        <v>#REF!</v>
      </c>
      <c r="V256" s="18" t="e">
        <f t="shared" si="54"/>
        <v>#REF!</v>
      </c>
      <c r="X256" s="18">
        <f>X257+X277+X319+X324+X338</f>
        <v>448112.30000000005</v>
      </c>
    </row>
    <row r="257" spans="1:24" s="26" customFormat="1" ht="18.75" outlineLevel="6">
      <c r="A257" s="16" t="s">
        <v>44</v>
      </c>
      <c r="B257" s="17" t="s">
        <v>20</v>
      </c>
      <c r="C257" s="17" t="s">
        <v>265</v>
      </c>
      <c r="D257" s="17" t="s">
        <v>5</v>
      </c>
      <c r="E257" s="17"/>
      <c r="F257" s="81">
        <f>F262+F258</f>
        <v>98574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1">
        <f>X262+X258</f>
        <v>100083.1</v>
      </c>
    </row>
    <row r="258" spans="1:24" s="26" customFormat="1" ht="31.5" outlineLevel="6">
      <c r="A258" s="22" t="s">
        <v>137</v>
      </c>
      <c r="B258" s="9" t="s">
        <v>20</v>
      </c>
      <c r="C258" s="9" t="s">
        <v>266</v>
      </c>
      <c r="D258" s="9" t="s">
        <v>5</v>
      </c>
      <c r="E258" s="9"/>
      <c r="F258" s="82">
        <f>F259</f>
        <v>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2">
        <f>X259</f>
        <v>0</v>
      </c>
    </row>
    <row r="259" spans="1:24" s="26" customFormat="1" ht="31.5" outlineLevel="6">
      <c r="A259" s="22" t="s">
        <v>139</v>
      </c>
      <c r="B259" s="9" t="s">
        <v>20</v>
      </c>
      <c r="C259" s="9" t="s">
        <v>267</v>
      </c>
      <c r="D259" s="9" t="s">
        <v>5</v>
      </c>
      <c r="E259" s="9"/>
      <c r="F259" s="82">
        <f>F260</f>
        <v>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2">
        <f>X260</f>
        <v>0</v>
      </c>
    </row>
    <row r="260" spans="1:24" s="26" customFormat="1" ht="18.75" outlineLevel="6">
      <c r="A260" s="50" t="s">
        <v>142</v>
      </c>
      <c r="B260" s="19" t="s">
        <v>20</v>
      </c>
      <c r="C260" s="19" t="s">
        <v>271</v>
      </c>
      <c r="D260" s="19" t="s">
        <v>5</v>
      </c>
      <c r="E260" s="19"/>
      <c r="F260" s="84">
        <f>F261</f>
        <v>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84">
        <f>X261</f>
        <v>0</v>
      </c>
    </row>
    <row r="261" spans="1:24" s="26" customFormat="1" ht="18.75" outlineLevel="6">
      <c r="A261" s="5" t="s">
        <v>111</v>
      </c>
      <c r="B261" s="6" t="s">
        <v>20</v>
      </c>
      <c r="C261" s="6" t="s">
        <v>271</v>
      </c>
      <c r="D261" s="6" t="s">
        <v>85</v>
      </c>
      <c r="E261" s="6"/>
      <c r="F261" s="85">
        <v>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X261" s="85">
        <v>0</v>
      </c>
    </row>
    <row r="262" spans="1:24" s="26" customFormat="1" ht="15.75" outlineLevel="6">
      <c r="A262" s="70" t="s">
        <v>235</v>
      </c>
      <c r="B262" s="9" t="s">
        <v>20</v>
      </c>
      <c r="C262" s="9" t="s">
        <v>312</v>
      </c>
      <c r="D262" s="9" t="s">
        <v>5</v>
      </c>
      <c r="E262" s="9"/>
      <c r="F262" s="82">
        <f>F263+F273</f>
        <v>98574</v>
      </c>
      <c r="G262" s="10">
        <f aca="true" t="shared" si="55" ref="G262:V262">G263</f>
        <v>0</v>
      </c>
      <c r="H262" s="10">
        <f t="shared" si="55"/>
        <v>0</v>
      </c>
      <c r="I262" s="10">
        <f t="shared" si="55"/>
        <v>0</v>
      </c>
      <c r="J262" s="10">
        <f t="shared" si="55"/>
        <v>0</v>
      </c>
      <c r="K262" s="10">
        <f t="shared" si="55"/>
        <v>0</v>
      </c>
      <c r="L262" s="10">
        <f t="shared" si="55"/>
        <v>0</v>
      </c>
      <c r="M262" s="10">
        <f t="shared" si="55"/>
        <v>0</v>
      </c>
      <c r="N262" s="10">
        <f t="shared" si="55"/>
        <v>0</v>
      </c>
      <c r="O262" s="10">
        <f t="shared" si="55"/>
        <v>0</v>
      </c>
      <c r="P262" s="10">
        <f t="shared" si="55"/>
        <v>0</v>
      </c>
      <c r="Q262" s="10">
        <f t="shared" si="55"/>
        <v>0</v>
      </c>
      <c r="R262" s="10">
        <f t="shared" si="55"/>
        <v>0</v>
      </c>
      <c r="S262" s="10">
        <f t="shared" si="55"/>
        <v>0</v>
      </c>
      <c r="T262" s="10">
        <f t="shared" si="55"/>
        <v>0</v>
      </c>
      <c r="U262" s="10">
        <f t="shared" si="55"/>
        <v>0</v>
      </c>
      <c r="V262" s="10">
        <f t="shared" si="55"/>
        <v>0</v>
      </c>
      <c r="X262" s="82">
        <f>X263+X273</f>
        <v>100083.1</v>
      </c>
    </row>
    <row r="263" spans="1:24" s="26" customFormat="1" ht="19.5" customHeight="1" outlineLevel="6">
      <c r="A263" s="70" t="s">
        <v>160</v>
      </c>
      <c r="B263" s="12" t="s">
        <v>20</v>
      </c>
      <c r="C263" s="12" t="s">
        <v>313</v>
      </c>
      <c r="D263" s="12" t="s">
        <v>5</v>
      </c>
      <c r="E263" s="12"/>
      <c r="F263" s="88">
        <f>F264+F267+F270</f>
        <v>98574</v>
      </c>
      <c r="G263" s="13">
        <f aca="true" t="shared" si="56" ref="G263:V263">G264</f>
        <v>0</v>
      </c>
      <c r="H263" s="13">
        <f t="shared" si="56"/>
        <v>0</v>
      </c>
      <c r="I263" s="13">
        <f t="shared" si="56"/>
        <v>0</v>
      </c>
      <c r="J263" s="13">
        <f t="shared" si="56"/>
        <v>0</v>
      </c>
      <c r="K263" s="13">
        <f t="shared" si="56"/>
        <v>0</v>
      </c>
      <c r="L263" s="13">
        <f t="shared" si="56"/>
        <v>0</v>
      </c>
      <c r="M263" s="13">
        <f t="shared" si="56"/>
        <v>0</v>
      </c>
      <c r="N263" s="13">
        <f t="shared" si="56"/>
        <v>0</v>
      </c>
      <c r="O263" s="13">
        <f t="shared" si="56"/>
        <v>0</v>
      </c>
      <c r="P263" s="13">
        <f t="shared" si="56"/>
        <v>0</v>
      </c>
      <c r="Q263" s="13">
        <f t="shared" si="56"/>
        <v>0</v>
      </c>
      <c r="R263" s="13">
        <f t="shared" si="56"/>
        <v>0</v>
      </c>
      <c r="S263" s="13">
        <f t="shared" si="56"/>
        <v>0</v>
      </c>
      <c r="T263" s="13">
        <f t="shared" si="56"/>
        <v>0</v>
      </c>
      <c r="U263" s="13">
        <f t="shared" si="56"/>
        <v>0</v>
      </c>
      <c r="V263" s="13">
        <f t="shared" si="56"/>
        <v>0</v>
      </c>
      <c r="X263" s="88">
        <f>X264+X267+X270</f>
        <v>100083.1</v>
      </c>
    </row>
    <row r="264" spans="1:24" s="26" customFormat="1" ht="31.5" outlineLevel="6">
      <c r="A264" s="50" t="s">
        <v>161</v>
      </c>
      <c r="B264" s="19" t="s">
        <v>20</v>
      </c>
      <c r="C264" s="19" t="s">
        <v>314</v>
      </c>
      <c r="D264" s="19" t="s">
        <v>5</v>
      </c>
      <c r="E264" s="19"/>
      <c r="F264" s="84">
        <f>F265</f>
        <v>32358</v>
      </c>
      <c r="G264" s="7">
        <f aca="true" t="shared" si="57" ref="G264:V264">G266</f>
        <v>0</v>
      </c>
      <c r="H264" s="7">
        <f t="shared" si="57"/>
        <v>0</v>
      </c>
      <c r="I264" s="7">
        <f t="shared" si="57"/>
        <v>0</v>
      </c>
      <c r="J264" s="7">
        <f t="shared" si="57"/>
        <v>0</v>
      </c>
      <c r="K264" s="7">
        <f t="shared" si="57"/>
        <v>0</v>
      </c>
      <c r="L264" s="7">
        <f t="shared" si="57"/>
        <v>0</v>
      </c>
      <c r="M264" s="7">
        <f t="shared" si="57"/>
        <v>0</v>
      </c>
      <c r="N264" s="7">
        <f t="shared" si="57"/>
        <v>0</v>
      </c>
      <c r="O264" s="7">
        <f t="shared" si="57"/>
        <v>0</v>
      </c>
      <c r="P264" s="7">
        <f t="shared" si="57"/>
        <v>0</v>
      </c>
      <c r="Q264" s="7">
        <f t="shared" si="57"/>
        <v>0</v>
      </c>
      <c r="R264" s="7">
        <f t="shared" si="57"/>
        <v>0</v>
      </c>
      <c r="S264" s="7">
        <f t="shared" si="57"/>
        <v>0</v>
      </c>
      <c r="T264" s="7">
        <f t="shared" si="57"/>
        <v>0</v>
      </c>
      <c r="U264" s="7">
        <f t="shared" si="57"/>
        <v>0</v>
      </c>
      <c r="V264" s="7">
        <f t="shared" si="57"/>
        <v>0</v>
      </c>
      <c r="X264" s="84">
        <f>X265</f>
        <v>33867.1</v>
      </c>
    </row>
    <row r="265" spans="1:24" s="26" customFormat="1" ht="15.75" outlineLevel="6">
      <c r="A265" s="5" t="s">
        <v>122</v>
      </c>
      <c r="B265" s="6" t="s">
        <v>20</v>
      </c>
      <c r="C265" s="6" t="s">
        <v>314</v>
      </c>
      <c r="D265" s="6" t="s">
        <v>123</v>
      </c>
      <c r="E265" s="6"/>
      <c r="F265" s="85">
        <f>F266</f>
        <v>32358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5">
        <f>X266</f>
        <v>33867.1</v>
      </c>
    </row>
    <row r="266" spans="1:24" s="26" customFormat="1" ht="47.25" outlineLevel="6">
      <c r="A266" s="56" t="s">
        <v>205</v>
      </c>
      <c r="B266" s="48" t="s">
        <v>20</v>
      </c>
      <c r="C266" s="48" t="s">
        <v>314</v>
      </c>
      <c r="D266" s="48" t="s">
        <v>85</v>
      </c>
      <c r="E266" s="48"/>
      <c r="F266" s="86">
        <v>32358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6">
        <v>33867.1</v>
      </c>
    </row>
    <row r="267" spans="1:24" s="26" customFormat="1" ht="63" outlineLevel="6">
      <c r="A267" s="64" t="s">
        <v>163</v>
      </c>
      <c r="B267" s="19" t="s">
        <v>20</v>
      </c>
      <c r="C267" s="19" t="s">
        <v>315</v>
      </c>
      <c r="D267" s="19" t="s">
        <v>5</v>
      </c>
      <c r="E267" s="19"/>
      <c r="F267" s="84">
        <f>F268</f>
        <v>66216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4">
        <f>X268</f>
        <v>66216</v>
      </c>
    </row>
    <row r="268" spans="1:24" s="26" customFormat="1" ht="15.75" outlineLevel="6">
      <c r="A268" s="5" t="s">
        <v>122</v>
      </c>
      <c r="B268" s="6" t="s">
        <v>20</v>
      </c>
      <c r="C268" s="6" t="s">
        <v>315</v>
      </c>
      <c r="D268" s="6" t="s">
        <v>123</v>
      </c>
      <c r="E268" s="6"/>
      <c r="F268" s="85">
        <f>F269</f>
        <v>66216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5">
        <f>X269</f>
        <v>66216</v>
      </c>
    </row>
    <row r="269" spans="1:24" s="26" customFormat="1" ht="47.25" outlineLevel="6">
      <c r="A269" s="56" t="s">
        <v>205</v>
      </c>
      <c r="B269" s="48" t="s">
        <v>20</v>
      </c>
      <c r="C269" s="48" t="s">
        <v>315</v>
      </c>
      <c r="D269" s="48" t="s">
        <v>85</v>
      </c>
      <c r="E269" s="48"/>
      <c r="F269" s="86">
        <v>66216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6">
        <v>66216</v>
      </c>
    </row>
    <row r="270" spans="1:24" s="26" customFormat="1" ht="31.5" outlineLevel="6">
      <c r="A270" s="71" t="s">
        <v>165</v>
      </c>
      <c r="B270" s="19" t="s">
        <v>20</v>
      </c>
      <c r="C270" s="19" t="s">
        <v>316</v>
      </c>
      <c r="D270" s="19" t="s">
        <v>5</v>
      </c>
      <c r="E270" s="19"/>
      <c r="F270" s="84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4">
        <f>X271</f>
        <v>0</v>
      </c>
    </row>
    <row r="271" spans="1:24" s="26" customFormat="1" ht="15.75" outlineLevel="6">
      <c r="A271" s="5" t="s">
        <v>122</v>
      </c>
      <c r="B271" s="6" t="s">
        <v>20</v>
      </c>
      <c r="C271" s="6" t="s">
        <v>316</v>
      </c>
      <c r="D271" s="6" t="s">
        <v>123</v>
      </c>
      <c r="E271" s="6"/>
      <c r="F271" s="85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5">
        <f>X272</f>
        <v>0</v>
      </c>
    </row>
    <row r="272" spans="1:24" s="26" customFormat="1" ht="15.75" outlineLevel="6">
      <c r="A272" s="59" t="s">
        <v>86</v>
      </c>
      <c r="B272" s="48" t="s">
        <v>20</v>
      </c>
      <c r="C272" s="48" t="s">
        <v>316</v>
      </c>
      <c r="D272" s="48" t="s">
        <v>87</v>
      </c>
      <c r="E272" s="48"/>
      <c r="F272" s="86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6">
        <v>0</v>
      </c>
    </row>
    <row r="273" spans="1:24" s="26" customFormat="1" ht="31.5" outlineLevel="6">
      <c r="A273" s="72" t="s">
        <v>236</v>
      </c>
      <c r="B273" s="9" t="s">
        <v>20</v>
      </c>
      <c r="C273" s="9" t="s">
        <v>317</v>
      </c>
      <c r="D273" s="9" t="s">
        <v>5</v>
      </c>
      <c r="E273" s="9"/>
      <c r="F273" s="82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2">
        <f>X274</f>
        <v>0</v>
      </c>
    </row>
    <row r="274" spans="1:24" s="26" customFormat="1" ht="31.5" outlineLevel="6">
      <c r="A274" s="71" t="s">
        <v>162</v>
      </c>
      <c r="B274" s="19" t="s">
        <v>20</v>
      </c>
      <c r="C274" s="19" t="s">
        <v>318</v>
      </c>
      <c r="D274" s="19" t="s">
        <v>5</v>
      </c>
      <c r="E274" s="19"/>
      <c r="F274" s="84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4">
        <f>X275</f>
        <v>0</v>
      </c>
    </row>
    <row r="275" spans="1:24" s="26" customFormat="1" ht="15.75" outlineLevel="6">
      <c r="A275" s="5" t="s">
        <v>122</v>
      </c>
      <c r="B275" s="6" t="s">
        <v>20</v>
      </c>
      <c r="C275" s="6" t="s">
        <v>318</v>
      </c>
      <c r="D275" s="6" t="s">
        <v>123</v>
      </c>
      <c r="E275" s="6"/>
      <c r="F275" s="85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5">
        <f>X276</f>
        <v>0</v>
      </c>
    </row>
    <row r="276" spans="1:24" s="26" customFormat="1" ht="15.75" outlineLevel="6">
      <c r="A276" s="59" t="s">
        <v>86</v>
      </c>
      <c r="B276" s="48" t="s">
        <v>20</v>
      </c>
      <c r="C276" s="48" t="s">
        <v>318</v>
      </c>
      <c r="D276" s="48" t="s">
        <v>87</v>
      </c>
      <c r="E276" s="48"/>
      <c r="F276" s="86"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86">
        <v>0</v>
      </c>
    </row>
    <row r="277" spans="1:24" s="26" customFormat="1" ht="15.75" outlineLevel="6">
      <c r="A277" s="73" t="s">
        <v>43</v>
      </c>
      <c r="B277" s="32" t="s">
        <v>21</v>
      </c>
      <c r="C277" s="32" t="s">
        <v>265</v>
      </c>
      <c r="D277" s="32" t="s">
        <v>5</v>
      </c>
      <c r="E277" s="32"/>
      <c r="F277" s="91">
        <f>F282+F315+F278</f>
        <v>329222.9</v>
      </c>
      <c r="G277" s="10" t="e">
        <f>G283+#REF!+G315+#REF!+#REF!+#REF!+#REF!</f>
        <v>#REF!</v>
      </c>
      <c r="H277" s="10" t="e">
        <f>H283+#REF!+H315+#REF!+#REF!+#REF!+#REF!</f>
        <v>#REF!</v>
      </c>
      <c r="I277" s="10" t="e">
        <f>I283+#REF!+I315+#REF!+#REF!+#REF!+#REF!</f>
        <v>#REF!</v>
      </c>
      <c r="J277" s="10" t="e">
        <f>J283+#REF!+J315+#REF!+#REF!+#REF!+#REF!</f>
        <v>#REF!</v>
      </c>
      <c r="K277" s="10" t="e">
        <f>K283+#REF!+K315+#REF!+#REF!+#REF!+#REF!</f>
        <v>#REF!</v>
      </c>
      <c r="L277" s="10" t="e">
        <f>L283+#REF!+L315+#REF!+#REF!+#REF!+#REF!</f>
        <v>#REF!</v>
      </c>
      <c r="M277" s="10" t="e">
        <f>M283+#REF!+M315+#REF!+#REF!+#REF!+#REF!</f>
        <v>#REF!</v>
      </c>
      <c r="N277" s="10" t="e">
        <f>N283+#REF!+N315+#REF!+#REF!+#REF!+#REF!</f>
        <v>#REF!</v>
      </c>
      <c r="O277" s="10" t="e">
        <f>O283+#REF!+O315+#REF!+#REF!+#REF!+#REF!</f>
        <v>#REF!</v>
      </c>
      <c r="P277" s="10" t="e">
        <f>P283+#REF!+P315+#REF!+#REF!+#REF!+#REF!</f>
        <v>#REF!</v>
      </c>
      <c r="Q277" s="10" t="e">
        <f>Q283+#REF!+Q315+#REF!+#REF!+#REF!+#REF!</f>
        <v>#REF!</v>
      </c>
      <c r="R277" s="10" t="e">
        <f>R283+#REF!+R315+#REF!+#REF!+#REF!+#REF!</f>
        <v>#REF!</v>
      </c>
      <c r="S277" s="10" t="e">
        <f>S283+#REF!+S315+#REF!+#REF!+#REF!+#REF!</f>
        <v>#REF!</v>
      </c>
      <c r="T277" s="10" t="e">
        <f>T283+#REF!+T315+#REF!+#REF!+#REF!+#REF!</f>
        <v>#REF!</v>
      </c>
      <c r="U277" s="10" t="e">
        <f>U283+#REF!+U315+#REF!+#REF!+#REF!+#REF!</f>
        <v>#REF!</v>
      </c>
      <c r="V277" s="10" t="e">
        <f>V283+#REF!+V315+#REF!+#REF!+#REF!+#REF!</f>
        <v>#REF!</v>
      </c>
      <c r="X277" s="91">
        <f>X282+X315+X278</f>
        <v>330107.60000000003</v>
      </c>
    </row>
    <row r="278" spans="1:24" s="26" customFormat="1" ht="31.5" outlineLevel="6">
      <c r="A278" s="22" t="s">
        <v>137</v>
      </c>
      <c r="B278" s="9" t="s">
        <v>21</v>
      </c>
      <c r="C278" s="9" t="s">
        <v>266</v>
      </c>
      <c r="D278" s="9" t="s">
        <v>5</v>
      </c>
      <c r="E278" s="9"/>
      <c r="F278" s="82">
        <f>F279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82">
        <f>X279</f>
        <v>0</v>
      </c>
    </row>
    <row r="279" spans="1:24" s="26" customFormat="1" ht="31.5" outlineLevel="6">
      <c r="A279" s="22" t="s">
        <v>139</v>
      </c>
      <c r="B279" s="9" t="s">
        <v>21</v>
      </c>
      <c r="C279" s="9" t="s">
        <v>267</v>
      </c>
      <c r="D279" s="9" t="s">
        <v>5</v>
      </c>
      <c r="E279" s="9"/>
      <c r="F279" s="82">
        <f>F280</f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82">
        <f>X280</f>
        <v>0</v>
      </c>
    </row>
    <row r="280" spans="1:24" s="26" customFormat="1" ht="15.75" outlineLevel="6">
      <c r="A280" s="50" t="s">
        <v>142</v>
      </c>
      <c r="B280" s="19" t="s">
        <v>21</v>
      </c>
      <c r="C280" s="19" t="s">
        <v>319</v>
      </c>
      <c r="D280" s="19" t="s">
        <v>5</v>
      </c>
      <c r="E280" s="19"/>
      <c r="F280" s="84">
        <f>F281</f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84">
        <f>X281</f>
        <v>0</v>
      </c>
    </row>
    <row r="281" spans="1:24" s="26" customFormat="1" ht="15.75" outlineLevel="6">
      <c r="A281" s="5" t="s">
        <v>111</v>
      </c>
      <c r="B281" s="6" t="s">
        <v>21</v>
      </c>
      <c r="C281" s="6" t="s">
        <v>319</v>
      </c>
      <c r="D281" s="6" t="s">
        <v>85</v>
      </c>
      <c r="E281" s="6"/>
      <c r="F281" s="85">
        <v>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85">
        <v>0</v>
      </c>
    </row>
    <row r="282" spans="1:24" s="26" customFormat="1" ht="15.75" outlineLevel="6">
      <c r="A282" s="70" t="s">
        <v>235</v>
      </c>
      <c r="B282" s="9" t="s">
        <v>21</v>
      </c>
      <c r="C282" s="9" t="s">
        <v>312</v>
      </c>
      <c r="D282" s="9" t="s">
        <v>5</v>
      </c>
      <c r="E282" s="9"/>
      <c r="F282" s="82">
        <f>F283+F304+F308</f>
        <v>318722.9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82">
        <f>X283+X304+X308</f>
        <v>319607.60000000003</v>
      </c>
    </row>
    <row r="283" spans="1:24" s="26" customFormat="1" ht="15.75" outlineLevel="6">
      <c r="A283" s="23" t="s">
        <v>164</v>
      </c>
      <c r="B283" s="12" t="s">
        <v>21</v>
      </c>
      <c r="C283" s="12" t="s">
        <v>320</v>
      </c>
      <c r="D283" s="12" t="s">
        <v>5</v>
      </c>
      <c r="E283" s="12"/>
      <c r="F283" s="92">
        <f aca="true" t="shared" si="58" ref="F283:X283">F284+F293+F296+F287+F299+F290</f>
        <v>299184.7</v>
      </c>
      <c r="G283" s="92">
        <f t="shared" si="58"/>
        <v>0</v>
      </c>
      <c r="H283" s="92">
        <f t="shared" si="58"/>
        <v>0</v>
      </c>
      <c r="I283" s="92">
        <f t="shared" si="58"/>
        <v>0</v>
      </c>
      <c r="J283" s="92">
        <f t="shared" si="58"/>
        <v>0</v>
      </c>
      <c r="K283" s="92">
        <f t="shared" si="58"/>
        <v>0</v>
      </c>
      <c r="L283" s="92">
        <f t="shared" si="58"/>
        <v>0</v>
      </c>
      <c r="M283" s="92">
        <f t="shared" si="58"/>
        <v>0</v>
      </c>
      <c r="N283" s="92">
        <f t="shared" si="58"/>
        <v>0</v>
      </c>
      <c r="O283" s="92">
        <f t="shared" si="58"/>
        <v>0</v>
      </c>
      <c r="P283" s="92">
        <f t="shared" si="58"/>
        <v>0</v>
      </c>
      <c r="Q283" s="92">
        <f t="shared" si="58"/>
        <v>0</v>
      </c>
      <c r="R283" s="92">
        <f t="shared" si="58"/>
        <v>0</v>
      </c>
      <c r="S283" s="92">
        <f t="shared" si="58"/>
        <v>0</v>
      </c>
      <c r="T283" s="92">
        <f t="shared" si="58"/>
        <v>0</v>
      </c>
      <c r="U283" s="92">
        <f t="shared" si="58"/>
        <v>0</v>
      </c>
      <c r="V283" s="92">
        <f t="shared" si="58"/>
        <v>0</v>
      </c>
      <c r="W283" s="92">
        <f t="shared" si="58"/>
        <v>0</v>
      </c>
      <c r="X283" s="92">
        <f t="shared" si="58"/>
        <v>300069.4</v>
      </c>
    </row>
    <row r="284" spans="1:24" s="26" customFormat="1" ht="31.5" outlineLevel="6">
      <c r="A284" s="50" t="s">
        <v>161</v>
      </c>
      <c r="B284" s="19" t="s">
        <v>21</v>
      </c>
      <c r="C284" s="19" t="s">
        <v>321</v>
      </c>
      <c r="D284" s="19" t="s">
        <v>5</v>
      </c>
      <c r="E284" s="19"/>
      <c r="F284" s="93">
        <f>F285</f>
        <v>62153.7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93">
        <f>X285</f>
        <v>63038.4</v>
      </c>
    </row>
    <row r="285" spans="1:24" s="26" customFormat="1" ht="15.75" outlineLevel="6">
      <c r="A285" s="5" t="s">
        <v>122</v>
      </c>
      <c r="B285" s="6" t="s">
        <v>21</v>
      </c>
      <c r="C285" s="6" t="s">
        <v>321</v>
      </c>
      <c r="D285" s="6" t="s">
        <v>123</v>
      </c>
      <c r="E285" s="6"/>
      <c r="F285" s="94">
        <f>F286</f>
        <v>62153.7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94">
        <f>X286</f>
        <v>63038.4</v>
      </c>
    </row>
    <row r="286" spans="1:24" s="26" customFormat="1" ht="47.25" outlineLevel="6">
      <c r="A286" s="56" t="s">
        <v>205</v>
      </c>
      <c r="B286" s="48" t="s">
        <v>21</v>
      </c>
      <c r="C286" s="48" t="s">
        <v>321</v>
      </c>
      <c r="D286" s="48" t="s">
        <v>85</v>
      </c>
      <c r="E286" s="48"/>
      <c r="F286" s="95">
        <v>62153.7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95">
        <v>63038.4</v>
      </c>
    </row>
    <row r="287" spans="1:24" s="26" customFormat="1" ht="31.5" outlineLevel="6">
      <c r="A287" s="71" t="s">
        <v>202</v>
      </c>
      <c r="B287" s="19" t="s">
        <v>21</v>
      </c>
      <c r="C287" s="19" t="s">
        <v>370</v>
      </c>
      <c r="D287" s="19" t="s">
        <v>5</v>
      </c>
      <c r="E287" s="19"/>
      <c r="F287" s="93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3">
        <f>X288</f>
        <v>0</v>
      </c>
    </row>
    <row r="288" spans="1:24" s="26" customFormat="1" ht="15.75" outlineLevel="6">
      <c r="A288" s="5" t="s">
        <v>122</v>
      </c>
      <c r="B288" s="6" t="s">
        <v>21</v>
      </c>
      <c r="C288" s="6" t="s">
        <v>370</v>
      </c>
      <c r="D288" s="6" t="s">
        <v>123</v>
      </c>
      <c r="E288" s="6"/>
      <c r="F288" s="94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4">
        <f>X289</f>
        <v>0</v>
      </c>
    </row>
    <row r="289" spans="1:24" s="26" customFormat="1" ht="15.75" outlineLevel="6">
      <c r="A289" s="59" t="s">
        <v>86</v>
      </c>
      <c r="B289" s="48" t="s">
        <v>21</v>
      </c>
      <c r="C289" s="48" t="s">
        <v>370</v>
      </c>
      <c r="D289" s="48" t="s">
        <v>87</v>
      </c>
      <c r="E289" s="48"/>
      <c r="F289" s="95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95">
        <v>0</v>
      </c>
    </row>
    <row r="290" spans="1:24" s="26" customFormat="1" ht="15.75" outlineLevel="6">
      <c r="A290" s="71" t="s">
        <v>255</v>
      </c>
      <c r="B290" s="19" t="s">
        <v>21</v>
      </c>
      <c r="C290" s="19" t="s">
        <v>322</v>
      </c>
      <c r="D290" s="19" t="s">
        <v>5</v>
      </c>
      <c r="E290" s="19"/>
      <c r="F290" s="93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3">
        <f>X291</f>
        <v>0</v>
      </c>
    </row>
    <row r="291" spans="1:24" s="26" customFormat="1" ht="15.75" outlineLevel="6">
      <c r="A291" s="5" t="s">
        <v>122</v>
      </c>
      <c r="B291" s="6" t="s">
        <v>21</v>
      </c>
      <c r="C291" s="6" t="s">
        <v>322</v>
      </c>
      <c r="D291" s="6" t="s">
        <v>123</v>
      </c>
      <c r="E291" s="6"/>
      <c r="F291" s="94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94">
        <f>X292</f>
        <v>0</v>
      </c>
    </row>
    <row r="292" spans="1:24" s="26" customFormat="1" ht="15.75" outlineLevel="6">
      <c r="A292" s="59" t="s">
        <v>86</v>
      </c>
      <c r="B292" s="48" t="s">
        <v>21</v>
      </c>
      <c r="C292" s="48" t="s">
        <v>322</v>
      </c>
      <c r="D292" s="48" t="s">
        <v>87</v>
      </c>
      <c r="E292" s="48"/>
      <c r="F292" s="95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95">
        <v>0</v>
      </c>
    </row>
    <row r="293" spans="1:24" s="26" customFormat="1" ht="31.5" outlineLevel="6">
      <c r="A293" s="57" t="s">
        <v>166</v>
      </c>
      <c r="B293" s="19" t="s">
        <v>21</v>
      </c>
      <c r="C293" s="19" t="s">
        <v>323</v>
      </c>
      <c r="D293" s="19" t="s">
        <v>5</v>
      </c>
      <c r="E293" s="19"/>
      <c r="F293" s="93">
        <f>F294</f>
        <v>5776</v>
      </c>
      <c r="G293" s="93">
        <f aca="true" t="shared" si="59" ref="G293:X293">G294</f>
        <v>0</v>
      </c>
      <c r="H293" s="93">
        <f t="shared" si="59"/>
        <v>0</v>
      </c>
      <c r="I293" s="93">
        <f t="shared" si="59"/>
        <v>0</v>
      </c>
      <c r="J293" s="93">
        <f t="shared" si="59"/>
        <v>0</v>
      </c>
      <c r="K293" s="93">
        <f t="shared" si="59"/>
        <v>0</v>
      </c>
      <c r="L293" s="93">
        <f t="shared" si="59"/>
        <v>0</v>
      </c>
      <c r="M293" s="93">
        <f t="shared" si="59"/>
        <v>0</v>
      </c>
      <c r="N293" s="93">
        <f t="shared" si="59"/>
        <v>0</v>
      </c>
      <c r="O293" s="93">
        <f t="shared" si="59"/>
        <v>0</v>
      </c>
      <c r="P293" s="93">
        <f t="shared" si="59"/>
        <v>0</v>
      </c>
      <c r="Q293" s="93">
        <f t="shared" si="59"/>
        <v>0</v>
      </c>
      <c r="R293" s="93">
        <f t="shared" si="59"/>
        <v>0</v>
      </c>
      <c r="S293" s="93">
        <f t="shared" si="59"/>
        <v>0</v>
      </c>
      <c r="T293" s="93">
        <f t="shared" si="59"/>
        <v>0</v>
      </c>
      <c r="U293" s="93">
        <f t="shared" si="59"/>
        <v>0</v>
      </c>
      <c r="V293" s="93">
        <f t="shared" si="59"/>
        <v>0</v>
      </c>
      <c r="W293" s="93">
        <f t="shared" si="59"/>
        <v>0</v>
      </c>
      <c r="X293" s="93">
        <f t="shared" si="59"/>
        <v>5776</v>
      </c>
    </row>
    <row r="294" spans="1:24" s="26" customFormat="1" ht="15.75" outlineLevel="6">
      <c r="A294" s="5" t="s">
        <v>122</v>
      </c>
      <c r="B294" s="6" t="s">
        <v>21</v>
      </c>
      <c r="C294" s="6" t="s">
        <v>323</v>
      </c>
      <c r="D294" s="6" t="s">
        <v>123</v>
      </c>
      <c r="E294" s="6"/>
      <c r="F294" s="94">
        <f>F295</f>
        <v>5776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94">
        <f>X295</f>
        <v>5776</v>
      </c>
    </row>
    <row r="295" spans="1:24" s="26" customFormat="1" ht="47.25" outlineLevel="6">
      <c r="A295" s="56" t="s">
        <v>205</v>
      </c>
      <c r="B295" s="48" t="s">
        <v>21</v>
      </c>
      <c r="C295" s="48" t="s">
        <v>323</v>
      </c>
      <c r="D295" s="48" t="s">
        <v>85</v>
      </c>
      <c r="E295" s="48"/>
      <c r="F295" s="95">
        <v>5776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5">
        <v>5776</v>
      </c>
    </row>
    <row r="296" spans="1:24" s="26" customFormat="1" ht="51" customHeight="1" outlineLevel="6">
      <c r="A296" s="58" t="s">
        <v>167</v>
      </c>
      <c r="B296" s="62" t="s">
        <v>21</v>
      </c>
      <c r="C296" s="62" t="s">
        <v>324</v>
      </c>
      <c r="D296" s="62" t="s">
        <v>5</v>
      </c>
      <c r="E296" s="62"/>
      <c r="F296" s="96">
        <f>F297</f>
        <v>231255</v>
      </c>
      <c r="G296" s="96">
        <f aca="true" t="shared" si="60" ref="G296:X296">G297</f>
        <v>0</v>
      </c>
      <c r="H296" s="96">
        <f t="shared" si="60"/>
        <v>0</v>
      </c>
      <c r="I296" s="96">
        <f t="shared" si="60"/>
        <v>0</v>
      </c>
      <c r="J296" s="96">
        <f t="shared" si="60"/>
        <v>0</v>
      </c>
      <c r="K296" s="96">
        <f t="shared" si="60"/>
        <v>0</v>
      </c>
      <c r="L296" s="96">
        <f t="shared" si="60"/>
        <v>0</v>
      </c>
      <c r="M296" s="96">
        <f t="shared" si="60"/>
        <v>0</v>
      </c>
      <c r="N296" s="96">
        <f t="shared" si="60"/>
        <v>0</v>
      </c>
      <c r="O296" s="96">
        <f t="shared" si="60"/>
        <v>0</v>
      </c>
      <c r="P296" s="96">
        <f t="shared" si="60"/>
        <v>0</v>
      </c>
      <c r="Q296" s="96">
        <f t="shared" si="60"/>
        <v>0</v>
      </c>
      <c r="R296" s="96">
        <f t="shared" si="60"/>
        <v>0</v>
      </c>
      <c r="S296" s="96">
        <f t="shared" si="60"/>
        <v>0</v>
      </c>
      <c r="T296" s="96">
        <f t="shared" si="60"/>
        <v>0</v>
      </c>
      <c r="U296" s="96">
        <f t="shared" si="60"/>
        <v>0</v>
      </c>
      <c r="V296" s="96">
        <f t="shared" si="60"/>
        <v>0</v>
      </c>
      <c r="W296" s="96">
        <f t="shared" si="60"/>
        <v>0</v>
      </c>
      <c r="X296" s="96">
        <f t="shared" si="60"/>
        <v>231255</v>
      </c>
    </row>
    <row r="297" spans="1:24" s="26" customFormat="1" ht="15.75" outlineLevel="6">
      <c r="A297" s="5" t="s">
        <v>122</v>
      </c>
      <c r="B297" s="6" t="s">
        <v>21</v>
      </c>
      <c r="C297" s="6" t="s">
        <v>324</v>
      </c>
      <c r="D297" s="6" t="s">
        <v>123</v>
      </c>
      <c r="E297" s="6"/>
      <c r="F297" s="94">
        <f>F298</f>
        <v>231255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4">
        <f>X298</f>
        <v>231255</v>
      </c>
    </row>
    <row r="298" spans="1:24" s="26" customFormat="1" ht="47.25" outlineLevel="6">
      <c r="A298" s="56" t="s">
        <v>205</v>
      </c>
      <c r="B298" s="48" t="s">
        <v>21</v>
      </c>
      <c r="C298" s="48" t="s">
        <v>324</v>
      </c>
      <c r="D298" s="48" t="s">
        <v>85</v>
      </c>
      <c r="E298" s="48"/>
      <c r="F298" s="95">
        <v>231255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95">
        <v>231255</v>
      </c>
    </row>
    <row r="299" spans="1:24" s="26" customFormat="1" ht="47.25" outlineLevel="6">
      <c r="A299" s="64" t="s">
        <v>210</v>
      </c>
      <c r="B299" s="19" t="s">
        <v>21</v>
      </c>
      <c r="C299" s="19" t="s">
        <v>325</v>
      </c>
      <c r="D299" s="19" t="s">
        <v>5</v>
      </c>
      <c r="E299" s="19"/>
      <c r="F299" s="93">
        <f>F300+F302</f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3">
        <f>X300+X302</f>
        <v>0</v>
      </c>
    </row>
    <row r="300" spans="1:24" s="26" customFormat="1" ht="31.5" outlineLevel="6">
      <c r="A300" s="5" t="s">
        <v>95</v>
      </c>
      <c r="B300" s="6" t="s">
        <v>21</v>
      </c>
      <c r="C300" s="6" t="s">
        <v>325</v>
      </c>
      <c r="D300" s="6" t="s">
        <v>96</v>
      </c>
      <c r="E300" s="6"/>
      <c r="F300" s="94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4">
        <f>X301</f>
        <v>0</v>
      </c>
    </row>
    <row r="301" spans="1:24" s="26" customFormat="1" ht="31.5" outlineLevel="6">
      <c r="A301" s="47" t="s">
        <v>99</v>
      </c>
      <c r="B301" s="48" t="s">
        <v>21</v>
      </c>
      <c r="C301" s="48" t="s">
        <v>325</v>
      </c>
      <c r="D301" s="48" t="s">
        <v>100</v>
      </c>
      <c r="E301" s="48"/>
      <c r="F301" s="95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5">
        <v>0</v>
      </c>
    </row>
    <row r="302" spans="1:24" s="26" customFormat="1" ht="15.75" outlineLevel="6">
      <c r="A302" s="5" t="s">
        <v>122</v>
      </c>
      <c r="B302" s="6" t="s">
        <v>21</v>
      </c>
      <c r="C302" s="6" t="s">
        <v>325</v>
      </c>
      <c r="D302" s="6" t="s">
        <v>123</v>
      </c>
      <c r="E302" s="6"/>
      <c r="F302" s="94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4">
        <f>X303</f>
        <v>0</v>
      </c>
    </row>
    <row r="303" spans="1:24" s="26" customFormat="1" ht="47.25" outlineLevel="6">
      <c r="A303" s="56" t="s">
        <v>205</v>
      </c>
      <c r="B303" s="48" t="s">
        <v>21</v>
      </c>
      <c r="C303" s="48" t="s">
        <v>325</v>
      </c>
      <c r="D303" s="48" t="s">
        <v>85</v>
      </c>
      <c r="E303" s="48"/>
      <c r="F303" s="95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5">
        <v>0</v>
      </c>
    </row>
    <row r="304" spans="1:24" s="26" customFormat="1" ht="31.5" outlineLevel="6">
      <c r="A304" s="14" t="s">
        <v>194</v>
      </c>
      <c r="B304" s="9" t="s">
        <v>21</v>
      </c>
      <c r="C304" s="9" t="s">
        <v>326</v>
      </c>
      <c r="D304" s="9" t="s">
        <v>5</v>
      </c>
      <c r="E304" s="9"/>
      <c r="F304" s="97">
        <f>F305</f>
        <v>19538.2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7">
        <f>X305</f>
        <v>19538.2</v>
      </c>
    </row>
    <row r="305" spans="1:24" s="26" customFormat="1" ht="31.5" outlineLevel="6">
      <c r="A305" s="50" t="s">
        <v>195</v>
      </c>
      <c r="B305" s="19" t="s">
        <v>21</v>
      </c>
      <c r="C305" s="19" t="s">
        <v>327</v>
      </c>
      <c r="D305" s="19" t="s">
        <v>5</v>
      </c>
      <c r="E305" s="19"/>
      <c r="F305" s="93">
        <f>F306</f>
        <v>19538.2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3">
        <f>X306</f>
        <v>19538.2</v>
      </c>
    </row>
    <row r="306" spans="1:24" s="26" customFormat="1" ht="15.75" outlineLevel="6">
      <c r="A306" s="5" t="s">
        <v>122</v>
      </c>
      <c r="B306" s="6" t="s">
        <v>21</v>
      </c>
      <c r="C306" s="6" t="s">
        <v>327</v>
      </c>
      <c r="D306" s="6" t="s">
        <v>123</v>
      </c>
      <c r="E306" s="6"/>
      <c r="F306" s="94">
        <f>F307</f>
        <v>19538.2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4">
        <f>X307</f>
        <v>19538.2</v>
      </c>
    </row>
    <row r="307" spans="1:24" s="26" customFormat="1" ht="47.25" outlineLevel="6">
      <c r="A307" s="56" t="s">
        <v>205</v>
      </c>
      <c r="B307" s="48" t="s">
        <v>21</v>
      </c>
      <c r="C307" s="48" t="s">
        <v>327</v>
      </c>
      <c r="D307" s="48" t="s">
        <v>85</v>
      </c>
      <c r="E307" s="48"/>
      <c r="F307" s="95">
        <v>19538.2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5">
        <v>19538.2</v>
      </c>
    </row>
    <row r="308" spans="1:24" s="26" customFormat="1" ht="35.25" customHeight="1" outlineLevel="6">
      <c r="A308" s="72" t="s">
        <v>236</v>
      </c>
      <c r="B308" s="9" t="s">
        <v>21</v>
      </c>
      <c r="C308" s="9" t="s">
        <v>317</v>
      </c>
      <c r="D308" s="9" t="s">
        <v>5</v>
      </c>
      <c r="E308" s="9"/>
      <c r="F308" s="97">
        <f>F312+F309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7">
        <f>X312+X309</f>
        <v>0</v>
      </c>
    </row>
    <row r="309" spans="1:24" s="26" customFormat="1" ht="35.25" customHeight="1" outlineLevel="6">
      <c r="A309" s="71" t="s">
        <v>253</v>
      </c>
      <c r="B309" s="19" t="s">
        <v>21</v>
      </c>
      <c r="C309" s="19" t="s">
        <v>328</v>
      </c>
      <c r="D309" s="19" t="s">
        <v>5</v>
      </c>
      <c r="E309" s="19"/>
      <c r="F309" s="93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3">
        <f>X310</f>
        <v>0</v>
      </c>
    </row>
    <row r="310" spans="1:24" s="26" customFormat="1" ht="21" customHeight="1" outlineLevel="6">
      <c r="A310" s="5" t="s">
        <v>122</v>
      </c>
      <c r="B310" s="6" t="s">
        <v>21</v>
      </c>
      <c r="C310" s="6" t="s">
        <v>328</v>
      </c>
      <c r="D310" s="6" t="s">
        <v>123</v>
      </c>
      <c r="E310" s="6"/>
      <c r="F310" s="94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f>X311</f>
        <v>0</v>
      </c>
    </row>
    <row r="311" spans="1:24" s="26" customFormat="1" ht="20.25" customHeight="1" outlineLevel="6">
      <c r="A311" s="59" t="s">
        <v>86</v>
      </c>
      <c r="B311" s="48" t="s">
        <v>21</v>
      </c>
      <c r="C311" s="48" t="s">
        <v>328</v>
      </c>
      <c r="D311" s="48" t="s">
        <v>87</v>
      </c>
      <c r="E311" s="48"/>
      <c r="F311" s="95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v>0</v>
      </c>
    </row>
    <row r="312" spans="1:24" s="26" customFormat="1" ht="31.5" outlineLevel="6">
      <c r="A312" s="71" t="s">
        <v>218</v>
      </c>
      <c r="B312" s="19" t="s">
        <v>21</v>
      </c>
      <c r="C312" s="19" t="s">
        <v>329</v>
      </c>
      <c r="D312" s="19" t="s">
        <v>5</v>
      </c>
      <c r="E312" s="19"/>
      <c r="F312" s="93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3">
        <f>X313</f>
        <v>0</v>
      </c>
    </row>
    <row r="313" spans="1:24" s="26" customFormat="1" ht="15.75" outlineLevel="6">
      <c r="A313" s="5" t="s">
        <v>122</v>
      </c>
      <c r="B313" s="6" t="s">
        <v>21</v>
      </c>
      <c r="C313" s="6" t="s">
        <v>329</v>
      </c>
      <c r="D313" s="6" t="s">
        <v>123</v>
      </c>
      <c r="E313" s="6"/>
      <c r="F313" s="94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4">
        <f>X314</f>
        <v>0</v>
      </c>
    </row>
    <row r="314" spans="1:24" s="26" customFormat="1" ht="15.75" outlineLevel="6">
      <c r="A314" s="59" t="s">
        <v>86</v>
      </c>
      <c r="B314" s="48" t="s">
        <v>21</v>
      </c>
      <c r="C314" s="48" t="s">
        <v>329</v>
      </c>
      <c r="D314" s="48" t="s">
        <v>87</v>
      </c>
      <c r="E314" s="48"/>
      <c r="F314" s="95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5">
        <v>0</v>
      </c>
    </row>
    <row r="315" spans="1:24" s="26" customFormat="1" ht="31.5" outlineLevel="6">
      <c r="A315" s="70" t="s">
        <v>206</v>
      </c>
      <c r="B315" s="9" t="s">
        <v>21</v>
      </c>
      <c r="C315" s="9" t="s">
        <v>330</v>
      </c>
      <c r="D315" s="9" t="s">
        <v>5</v>
      </c>
      <c r="E315" s="9"/>
      <c r="F315" s="97">
        <f>F316</f>
        <v>10500</v>
      </c>
      <c r="G315" s="13" t="e">
        <f aca="true" t="shared" si="61" ref="G315:V315">G316</f>
        <v>#REF!</v>
      </c>
      <c r="H315" s="13" t="e">
        <f t="shared" si="61"/>
        <v>#REF!</v>
      </c>
      <c r="I315" s="13" t="e">
        <f t="shared" si="61"/>
        <v>#REF!</v>
      </c>
      <c r="J315" s="13" t="e">
        <f t="shared" si="61"/>
        <v>#REF!</v>
      </c>
      <c r="K315" s="13" t="e">
        <f t="shared" si="61"/>
        <v>#REF!</v>
      </c>
      <c r="L315" s="13" t="e">
        <f t="shared" si="61"/>
        <v>#REF!</v>
      </c>
      <c r="M315" s="13" t="e">
        <f t="shared" si="61"/>
        <v>#REF!</v>
      </c>
      <c r="N315" s="13" t="e">
        <f t="shared" si="61"/>
        <v>#REF!</v>
      </c>
      <c r="O315" s="13" t="e">
        <f t="shared" si="61"/>
        <v>#REF!</v>
      </c>
      <c r="P315" s="13" t="e">
        <f t="shared" si="61"/>
        <v>#REF!</v>
      </c>
      <c r="Q315" s="13" t="e">
        <f t="shared" si="61"/>
        <v>#REF!</v>
      </c>
      <c r="R315" s="13" t="e">
        <f t="shared" si="61"/>
        <v>#REF!</v>
      </c>
      <c r="S315" s="13" t="e">
        <f t="shared" si="61"/>
        <v>#REF!</v>
      </c>
      <c r="T315" s="13" t="e">
        <f t="shared" si="61"/>
        <v>#REF!</v>
      </c>
      <c r="U315" s="13" t="e">
        <f t="shared" si="61"/>
        <v>#REF!</v>
      </c>
      <c r="V315" s="13" t="e">
        <f t="shared" si="61"/>
        <v>#REF!</v>
      </c>
      <c r="X315" s="97">
        <f>X316</f>
        <v>10500</v>
      </c>
    </row>
    <row r="316" spans="1:24" s="26" customFormat="1" ht="31.5" outlineLevel="6">
      <c r="A316" s="71" t="s">
        <v>161</v>
      </c>
      <c r="B316" s="19" t="s">
        <v>21</v>
      </c>
      <c r="C316" s="19" t="s">
        <v>331</v>
      </c>
      <c r="D316" s="19" t="s">
        <v>5</v>
      </c>
      <c r="E316" s="76"/>
      <c r="F316" s="93">
        <f>F317</f>
        <v>10500</v>
      </c>
      <c r="G316" s="7" t="e">
        <f>#REF!</f>
        <v>#REF!</v>
      </c>
      <c r="H316" s="7" t="e">
        <f>#REF!</f>
        <v>#REF!</v>
      </c>
      <c r="I316" s="7" t="e">
        <f>#REF!</f>
        <v>#REF!</v>
      </c>
      <c r="J316" s="7" t="e">
        <f>#REF!</f>
        <v>#REF!</v>
      </c>
      <c r="K316" s="7" t="e">
        <f>#REF!</f>
        <v>#REF!</v>
      </c>
      <c r="L316" s="7" t="e">
        <f>#REF!</f>
        <v>#REF!</v>
      </c>
      <c r="M316" s="7" t="e">
        <f>#REF!</f>
        <v>#REF!</v>
      </c>
      <c r="N316" s="7" t="e">
        <f>#REF!</f>
        <v>#REF!</v>
      </c>
      <c r="O316" s="7" t="e">
        <f>#REF!</f>
        <v>#REF!</v>
      </c>
      <c r="P316" s="7" t="e">
        <f>#REF!</f>
        <v>#REF!</v>
      </c>
      <c r="Q316" s="7" t="e">
        <f>#REF!</f>
        <v>#REF!</v>
      </c>
      <c r="R316" s="7" t="e">
        <f>#REF!</f>
        <v>#REF!</v>
      </c>
      <c r="S316" s="7" t="e">
        <f>#REF!</f>
        <v>#REF!</v>
      </c>
      <c r="T316" s="7" t="e">
        <f>#REF!</f>
        <v>#REF!</v>
      </c>
      <c r="U316" s="7" t="e">
        <f>#REF!</f>
        <v>#REF!</v>
      </c>
      <c r="V316" s="7" t="e">
        <f>#REF!</f>
        <v>#REF!</v>
      </c>
      <c r="X316" s="93">
        <f>X317</f>
        <v>10500</v>
      </c>
    </row>
    <row r="317" spans="1:24" s="26" customFormat="1" ht="18.75" outlineLevel="6">
      <c r="A317" s="5" t="s">
        <v>122</v>
      </c>
      <c r="B317" s="6" t="s">
        <v>21</v>
      </c>
      <c r="C317" s="6" t="s">
        <v>331</v>
      </c>
      <c r="D317" s="6" t="s">
        <v>5</v>
      </c>
      <c r="E317" s="74"/>
      <c r="F317" s="94">
        <f>F318</f>
        <v>10500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4">
        <f>X318</f>
        <v>10500</v>
      </c>
    </row>
    <row r="318" spans="1:24" s="26" customFormat="1" ht="47.25" outlineLevel="6">
      <c r="A318" s="59" t="s">
        <v>205</v>
      </c>
      <c r="B318" s="48" t="s">
        <v>21</v>
      </c>
      <c r="C318" s="48" t="s">
        <v>331</v>
      </c>
      <c r="D318" s="48" t="s">
        <v>85</v>
      </c>
      <c r="E318" s="75"/>
      <c r="F318" s="95">
        <v>10500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5">
        <v>10500</v>
      </c>
    </row>
    <row r="319" spans="1:24" s="26" customFormat="1" ht="31.5" outlineLevel="6">
      <c r="A319" s="73" t="s">
        <v>67</v>
      </c>
      <c r="B319" s="32" t="s">
        <v>66</v>
      </c>
      <c r="C319" s="32" t="s">
        <v>265</v>
      </c>
      <c r="D319" s="32" t="s">
        <v>5</v>
      </c>
      <c r="E319" s="32"/>
      <c r="F319" s="66">
        <f>F320</f>
        <v>30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66">
        <f>X320</f>
        <v>0</v>
      </c>
    </row>
    <row r="320" spans="1:24" s="26" customFormat="1" ht="15.75" outlineLevel="6">
      <c r="A320" s="8" t="s">
        <v>237</v>
      </c>
      <c r="B320" s="9" t="s">
        <v>66</v>
      </c>
      <c r="C320" s="9" t="s">
        <v>332</v>
      </c>
      <c r="D320" s="9" t="s">
        <v>5</v>
      </c>
      <c r="E320" s="9"/>
      <c r="F320" s="10">
        <f>F321</f>
        <v>30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0">
        <f>X321</f>
        <v>0</v>
      </c>
    </row>
    <row r="321" spans="1:24" s="26" customFormat="1" ht="34.5" customHeight="1" outlineLevel="6">
      <c r="A321" s="64" t="s">
        <v>168</v>
      </c>
      <c r="B321" s="19" t="s">
        <v>66</v>
      </c>
      <c r="C321" s="19" t="s">
        <v>333</v>
      </c>
      <c r="D321" s="19" t="s">
        <v>5</v>
      </c>
      <c r="E321" s="19"/>
      <c r="F321" s="20">
        <f>F322</f>
        <v>30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20">
        <f>X322</f>
        <v>0</v>
      </c>
    </row>
    <row r="322" spans="1:24" s="26" customFormat="1" ht="31.5" outlineLevel="6">
      <c r="A322" s="5" t="s">
        <v>95</v>
      </c>
      <c r="B322" s="6" t="s">
        <v>66</v>
      </c>
      <c r="C322" s="6" t="s">
        <v>333</v>
      </c>
      <c r="D322" s="6" t="s">
        <v>96</v>
      </c>
      <c r="E322" s="6"/>
      <c r="F322" s="7">
        <f>F323</f>
        <v>30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7">
        <f>X323</f>
        <v>0</v>
      </c>
    </row>
    <row r="323" spans="1:24" s="26" customFormat="1" ht="31.5" outlineLevel="6">
      <c r="A323" s="47" t="s">
        <v>99</v>
      </c>
      <c r="B323" s="48" t="s">
        <v>66</v>
      </c>
      <c r="C323" s="48" t="s">
        <v>333</v>
      </c>
      <c r="D323" s="48" t="s">
        <v>100</v>
      </c>
      <c r="E323" s="48"/>
      <c r="F323" s="49">
        <v>30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49">
        <v>0</v>
      </c>
    </row>
    <row r="324" spans="1:24" s="26" customFormat="1" ht="18.75" customHeight="1" outlineLevel="6">
      <c r="A324" s="73" t="s">
        <v>45</v>
      </c>
      <c r="B324" s="32" t="s">
        <v>22</v>
      </c>
      <c r="C324" s="32" t="s">
        <v>265</v>
      </c>
      <c r="D324" s="32" t="s">
        <v>5</v>
      </c>
      <c r="E324" s="32"/>
      <c r="F324" s="66">
        <f>F325</f>
        <v>4037</v>
      </c>
      <c r="G324" s="10" t="e">
        <f>#REF!</f>
        <v>#REF!</v>
      </c>
      <c r="H324" s="10" t="e">
        <f>#REF!</f>
        <v>#REF!</v>
      </c>
      <c r="I324" s="10" t="e">
        <f>#REF!</f>
        <v>#REF!</v>
      </c>
      <c r="J324" s="10" t="e">
        <f>#REF!</f>
        <v>#REF!</v>
      </c>
      <c r="K324" s="10" t="e">
        <f>#REF!</f>
        <v>#REF!</v>
      </c>
      <c r="L324" s="10" t="e">
        <f>#REF!</f>
        <v>#REF!</v>
      </c>
      <c r="M324" s="10" t="e">
        <f>#REF!</f>
        <v>#REF!</v>
      </c>
      <c r="N324" s="10" t="e">
        <f>#REF!</f>
        <v>#REF!</v>
      </c>
      <c r="O324" s="10" t="e">
        <f>#REF!</f>
        <v>#REF!</v>
      </c>
      <c r="P324" s="10" t="e">
        <f>#REF!</f>
        <v>#REF!</v>
      </c>
      <c r="Q324" s="10" t="e">
        <f>#REF!</f>
        <v>#REF!</v>
      </c>
      <c r="R324" s="10" t="e">
        <f>#REF!</f>
        <v>#REF!</v>
      </c>
      <c r="S324" s="10" t="e">
        <f>#REF!</f>
        <v>#REF!</v>
      </c>
      <c r="T324" s="10" t="e">
        <f>#REF!</f>
        <v>#REF!</v>
      </c>
      <c r="U324" s="10" t="e">
        <f>#REF!</f>
        <v>#REF!</v>
      </c>
      <c r="V324" s="10" t="e">
        <f>#REF!</f>
        <v>#REF!</v>
      </c>
      <c r="X324" s="66">
        <f>X325</f>
        <v>4037</v>
      </c>
    </row>
    <row r="325" spans="1:24" s="26" customFormat="1" ht="15.75" outlineLevel="6">
      <c r="A325" s="8" t="s">
        <v>238</v>
      </c>
      <c r="B325" s="9" t="s">
        <v>22</v>
      </c>
      <c r="C325" s="9" t="s">
        <v>312</v>
      </c>
      <c r="D325" s="9" t="s">
        <v>5</v>
      </c>
      <c r="E325" s="9"/>
      <c r="F325" s="10">
        <f>F326+F335</f>
        <v>4037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0">
        <f>X326+X335</f>
        <v>4037</v>
      </c>
    </row>
    <row r="326" spans="1:24" s="26" customFormat="1" ht="15.75" outlineLevel="6">
      <c r="A326" s="60" t="s">
        <v>124</v>
      </c>
      <c r="B326" s="19" t="s">
        <v>22</v>
      </c>
      <c r="C326" s="19" t="s">
        <v>320</v>
      </c>
      <c r="D326" s="19" t="s">
        <v>5</v>
      </c>
      <c r="E326" s="19"/>
      <c r="F326" s="20">
        <f>F327+F330</f>
        <v>3757.75</v>
      </c>
      <c r="G326" s="20">
        <f aca="true" t="shared" si="62" ref="G326:X326">G327+G330</f>
        <v>0</v>
      </c>
      <c r="H326" s="20">
        <f t="shared" si="62"/>
        <v>0</v>
      </c>
      <c r="I326" s="20">
        <f t="shared" si="62"/>
        <v>0</v>
      </c>
      <c r="J326" s="20">
        <f t="shared" si="62"/>
        <v>0</v>
      </c>
      <c r="K326" s="20">
        <f t="shared" si="62"/>
        <v>0</v>
      </c>
      <c r="L326" s="20">
        <f t="shared" si="62"/>
        <v>0</v>
      </c>
      <c r="M326" s="20">
        <f t="shared" si="62"/>
        <v>0</v>
      </c>
      <c r="N326" s="20">
        <f t="shared" si="62"/>
        <v>0</v>
      </c>
      <c r="O326" s="20">
        <f t="shared" si="62"/>
        <v>0</v>
      </c>
      <c r="P326" s="20">
        <f t="shared" si="62"/>
        <v>0</v>
      </c>
      <c r="Q326" s="20">
        <f t="shared" si="62"/>
        <v>0</v>
      </c>
      <c r="R326" s="20">
        <f t="shared" si="62"/>
        <v>0</v>
      </c>
      <c r="S326" s="20">
        <f t="shared" si="62"/>
        <v>0</v>
      </c>
      <c r="T326" s="20">
        <f t="shared" si="62"/>
        <v>0</v>
      </c>
      <c r="U326" s="20">
        <f t="shared" si="62"/>
        <v>0</v>
      </c>
      <c r="V326" s="20">
        <f t="shared" si="62"/>
        <v>0</v>
      </c>
      <c r="W326" s="20">
        <f t="shared" si="62"/>
        <v>0</v>
      </c>
      <c r="X326" s="20">
        <f t="shared" si="62"/>
        <v>3757.75</v>
      </c>
    </row>
    <row r="327" spans="1:24" s="26" customFormat="1" ht="33.75" customHeight="1" outlineLevel="6">
      <c r="A327" s="60" t="s">
        <v>169</v>
      </c>
      <c r="B327" s="19" t="s">
        <v>22</v>
      </c>
      <c r="C327" s="19" t="s">
        <v>334</v>
      </c>
      <c r="D327" s="19" t="s">
        <v>5</v>
      </c>
      <c r="E327" s="19"/>
      <c r="F327" s="20">
        <f>F328</f>
        <v>700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20">
        <f>X328</f>
        <v>700</v>
      </c>
    </row>
    <row r="328" spans="1:24" s="26" customFormat="1" ht="15.75" outlineLevel="6">
      <c r="A328" s="5" t="s">
        <v>122</v>
      </c>
      <c r="B328" s="6" t="s">
        <v>22</v>
      </c>
      <c r="C328" s="6" t="s">
        <v>334</v>
      </c>
      <c r="D328" s="6" t="s">
        <v>123</v>
      </c>
      <c r="E328" s="6"/>
      <c r="F328" s="7">
        <f>F329</f>
        <v>700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7">
        <f>X329</f>
        <v>700</v>
      </c>
    </row>
    <row r="329" spans="1:24" s="26" customFormat="1" ht="15.75" outlineLevel="6">
      <c r="A329" s="59" t="s">
        <v>86</v>
      </c>
      <c r="B329" s="48" t="s">
        <v>22</v>
      </c>
      <c r="C329" s="48" t="s">
        <v>334</v>
      </c>
      <c r="D329" s="48" t="s">
        <v>87</v>
      </c>
      <c r="E329" s="48"/>
      <c r="F329" s="49">
        <v>700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49">
        <v>700</v>
      </c>
    </row>
    <row r="330" spans="1:24" s="26" customFormat="1" ht="15.75" outlineLevel="6">
      <c r="A330" s="64" t="s">
        <v>170</v>
      </c>
      <c r="B330" s="62" t="s">
        <v>22</v>
      </c>
      <c r="C330" s="62" t="s">
        <v>335</v>
      </c>
      <c r="D330" s="62" t="s">
        <v>5</v>
      </c>
      <c r="E330" s="62"/>
      <c r="F330" s="63">
        <f>F331+F333</f>
        <v>3057.75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63">
        <f>X331+X333</f>
        <v>3057.75</v>
      </c>
    </row>
    <row r="331" spans="1:24" s="26" customFormat="1" ht="31.5" outlineLevel="6">
      <c r="A331" s="5" t="s">
        <v>95</v>
      </c>
      <c r="B331" s="6" t="s">
        <v>22</v>
      </c>
      <c r="C331" s="6" t="s">
        <v>335</v>
      </c>
      <c r="D331" s="6" t="s">
        <v>96</v>
      </c>
      <c r="E331" s="6"/>
      <c r="F331" s="7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7">
        <f>X332</f>
        <v>0</v>
      </c>
    </row>
    <row r="332" spans="1:24" s="26" customFormat="1" ht="31.5" outlineLevel="6">
      <c r="A332" s="47" t="s">
        <v>99</v>
      </c>
      <c r="B332" s="48" t="s">
        <v>22</v>
      </c>
      <c r="C332" s="48" t="s">
        <v>335</v>
      </c>
      <c r="D332" s="48" t="s">
        <v>100</v>
      </c>
      <c r="E332" s="48"/>
      <c r="F332" s="49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49">
        <v>0</v>
      </c>
    </row>
    <row r="333" spans="1:24" s="26" customFormat="1" ht="15.75" outlineLevel="6">
      <c r="A333" s="5" t="s">
        <v>122</v>
      </c>
      <c r="B333" s="6" t="s">
        <v>22</v>
      </c>
      <c r="C333" s="6" t="s">
        <v>335</v>
      </c>
      <c r="D333" s="6" t="s">
        <v>123</v>
      </c>
      <c r="E333" s="6"/>
      <c r="F333" s="7">
        <f>F334</f>
        <v>3057.75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7">
        <f>X334</f>
        <v>3057.75</v>
      </c>
    </row>
    <row r="334" spans="1:24" s="26" customFormat="1" ht="47.25" outlineLevel="6">
      <c r="A334" s="56" t="s">
        <v>205</v>
      </c>
      <c r="B334" s="48" t="s">
        <v>22</v>
      </c>
      <c r="C334" s="48" t="s">
        <v>335</v>
      </c>
      <c r="D334" s="48" t="s">
        <v>85</v>
      </c>
      <c r="E334" s="48"/>
      <c r="F334" s="49">
        <v>3057.75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49">
        <v>3057.75</v>
      </c>
    </row>
    <row r="335" spans="1:24" s="26" customFormat="1" ht="31.5" outlineLevel="6">
      <c r="A335" s="89" t="s">
        <v>171</v>
      </c>
      <c r="B335" s="19" t="s">
        <v>22</v>
      </c>
      <c r="C335" s="19" t="s">
        <v>336</v>
      </c>
      <c r="D335" s="19" t="s">
        <v>5</v>
      </c>
      <c r="E335" s="19"/>
      <c r="F335" s="20">
        <f>F336</f>
        <v>279.25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20">
        <f>X336</f>
        <v>279.25</v>
      </c>
    </row>
    <row r="336" spans="1:24" s="26" customFormat="1" ht="15.75" outlineLevel="6">
      <c r="A336" s="5" t="s">
        <v>128</v>
      </c>
      <c r="B336" s="6" t="s">
        <v>22</v>
      </c>
      <c r="C336" s="6" t="s">
        <v>337</v>
      </c>
      <c r="D336" s="6" t="s">
        <v>126</v>
      </c>
      <c r="E336" s="6"/>
      <c r="F336" s="7">
        <f>F337</f>
        <v>279.25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7">
        <f>X337</f>
        <v>279.25</v>
      </c>
    </row>
    <row r="337" spans="1:24" s="26" customFormat="1" ht="31.5" outlineLevel="6">
      <c r="A337" s="47" t="s">
        <v>129</v>
      </c>
      <c r="B337" s="48" t="s">
        <v>22</v>
      </c>
      <c r="C337" s="48" t="s">
        <v>337</v>
      </c>
      <c r="D337" s="48" t="s">
        <v>127</v>
      </c>
      <c r="E337" s="48"/>
      <c r="F337" s="49">
        <v>279.25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49">
        <v>279.25</v>
      </c>
    </row>
    <row r="338" spans="1:24" s="26" customFormat="1" ht="15.75" outlineLevel="6">
      <c r="A338" s="73" t="s">
        <v>37</v>
      </c>
      <c r="B338" s="32" t="s">
        <v>13</v>
      </c>
      <c r="C338" s="32" t="s">
        <v>265</v>
      </c>
      <c r="D338" s="32" t="s">
        <v>5</v>
      </c>
      <c r="E338" s="32"/>
      <c r="F338" s="91">
        <f>F339+F350</f>
        <v>13725.6</v>
      </c>
      <c r="G338" s="10">
        <f aca="true" t="shared" si="63" ref="G338:V338">G340+G350</f>
        <v>0</v>
      </c>
      <c r="H338" s="10">
        <f t="shared" si="63"/>
        <v>0</v>
      </c>
      <c r="I338" s="10">
        <f t="shared" si="63"/>
        <v>0</v>
      </c>
      <c r="J338" s="10">
        <f t="shared" si="63"/>
        <v>0</v>
      </c>
      <c r="K338" s="10">
        <f t="shared" si="63"/>
        <v>0</v>
      </c>
      <c r="L338" s="10">
        <f t="shared" si="63"/>
        <v>0</v>
      </c>
      <c r="M338" s="10">
        <f t="shared" si="63"/>
        <v>0</v>
      </c>
      <c r="N338" s="10">
        <f t="shared" si="63"/>
        <v>0</v>
      </c>
      <c r="O338" s="10">
        <f t="shared" si="63"/>
        <v>0</v>
      </c>
      <c r="P338" s="10">
        <f t="shared" si="63"/>
        <v>0</v>
      </c>
      <c r="Q338" s="10">
        <f t="shared" si="63"/>
        <v>0</v>
      </c>
      <c r="R338" s="10">
        <f t="shared" si="63"/>
        <v>0</v>
      </c>
      <c r="S338" s="10">
        <f t="shared" si="63"/>
        <v>0</v>
      </c>
      <c r="T338" s="10">
        <f t="shared" si="63"/>
        <v>0</v>
      </c>
      <c r="U338" s="10">
        <f t="shared" si="63"/>
        <v>0</v>
      </c>
      <c r="V338" s="10">
        <f t="shared" si="63"/>
        <v>0</v>
      </c>
      <c r="X338" s="91">
        <f>X339+X350</f>
        <v>13884.6</v>
      </c>
    </row>
    <row r="339" spans="1:24" s="26" customFormat="1" ht="31.5" outlineLevel="6">
      <c r="A339" s="22" t="s">
        <v>137</v>
      </c>
      <c r="B339" s="9" t="s">
        <v>13</v>
      </c>
      <c r="C339" s="9" t="s">
        <v>266</v>
      </c>
      <c r="D339" s="9" t="s">
        <v>5</v>
      </c>
      <c r="E339" s="9"/>
      <c r="F339" s="82">
        <f>F340</f>
        <v>1368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X339" s="82">
        <f>X340</f>
        <v>1527</v>
      </c>
    </row>
    <row r="340" spans="1:24" s="26" customFormat="1" ht="36" customHeight="1" outlineLevel="6">
      <c r="A340" s="22" t="s">
        <v>139</v>
      </c>
      <c r="B340" s="12" t="s">
        <v>13</v>
      </c>
      <c r="C340" s="12" t="s">
        <v>267</v>
      </c>
      <c r="D340" s="12" t="s">
        <v>5</v>
      </c>
      <c r="E340" s="12"/>
      <c r="F340" s="88">
        <f>F341+F348</f>
        <v>1368</v>
      </c>
      <c r="G340" s="13">
        <f aca="true" t="shared" si="64" ref="G340:V340">G341</f>
        <v>0</v>
      </c>
      <c r="H340" s="13">
        <f t="shared" si="64"/>
        <v>0</v>
      </c>
      <c r="I340" s="13">
        <f t="shared" si="64"/>
        <v>0</v>
      </c>
      <c r="J340" s="13">
        <f t="shared" si="64"/>
        <v>0</v>
      </c>
      <c r="K340" s="13">
        <f t="shared" si="64"/>
        <v>0</v>
      </c>
      <c r="L340" s="13">
        <f t="shared" si="64"/>
        <v>0</v>
      </c>
      <c r="M340" s="13">
        <f t="shared" si="64"/>
        <v>0</v>
      </c>
      <c r="N340" s="13">
        <f t="shared" si="64"/>
        <v>0</v>
      </c>
      <c r="O340" s="13">
        <f t="shared" si="64"/>
        <v>0</v>
      </c>
      <c r="P340" s="13">
        <f t="shared" si="64"/>
        <v>0</v>
      </c>
      <c r="Q340" s="13">
        <f t="shared" si="64"/>
        <v>0</v>
      </c>
      <c r="R340" s="13">
        <f t="shared" si="64"/>
        <v>0</v>
      </c>
      <c r="S340" s="13">
        <f t="shared" si="64"/>
        <v>0</v>
      </c>
      <c r="T340" s="13">
        <f t="shared" si="64"/>
        <v>0</v>
      </c>
      <c r="U340" s="13">
        <f t="shared" si="64"/>
        <v>0</v>
      </c>
      <c r="V340" s="13">
        <f t="shared" si="64"/>
        <v>0</v>
      </c>
      <c r="X340" s="88">
        <f>X341+X348</f>
        <v>1527</v>
      </c>
    </row>
    <row r="341" spans="1:24" s="26" customFormat="1" ht="47.25" outlineLevel="6">
      <c r="A341" s="51" t="s">
        <v>203</v>
      </c>
      <c r="B341" s="19" t="s">
        <v>13</v>
      </c>
      <c r="C341" s="19" t="s">
        <v>269</v>
      </c>
      <c r="D341" s="19" t="s">
        <v>5</v>
      </c>
      <c r="E341" s="19"/>
      <c r="F341" s="84">
        <f>F342+F346</f>
        <v>1368</v>
      </c>
      <c r="G341" s="7">
        <f aca="true" t="shared" si="65" ref="G341:V341">G342</f>
        <v>0</v>
      </c>
      <c r="H341" s="7">
        <f t="shared" si="65"/>
        <v>0</v>
      </c>
      <c r="I341" s="7">
        <f t="shared" si="65"/>
        <v>0</v>
      </c>
      <c r="J341" s="7">
        <f t="shared" si="65"/>
        <v>0</v>
      </c>
      <c r="K341" s="7">
        <f t="shared" si="65"/>
        <v>0</v>
      </c>
      <c r="L341" s="7">
        <f t="shared" si="65"/>
        <v>0</v>
      </c>
      <c r="M341" s="7">
        <f t="shared" si="65"/>
        <v>0</v>
      </c>
      <c r="N341" s="7">
        <f t="shared" si="65"/>
        <v>0</v>
      </c>
      <c r="O341" s="7">
        <f t="shared" si="65"/>
        <v>0</v>
      </c>
      <c r="P341" s="7">
        <f t="shared" si="65"/>
        <v>0</v>
      </c>
      <c r="Q341" s="7">
        <f t="shared" si="65"/>
        <v>0</v>
      </c>
      <c r="R341" s="7">
        <f t="shared" si="65"/>
        <v>0</v>
      </c>
      <c r="S341" s="7">
        <f t="shared" si="65"/>
        <v>0</v>
      </c>
      <c r="T341" s="7">
        <f t="shared" si="65"/>
        <v>0</v>
      </c>
      <c r="U341" s="7">
        <f t="shared" si="65"/>
        <v>0</v>
      </c>
      <c r="V341" s="7">
        <f t="shared" si="65"/>
        <v>0</v>
      </c>
      <c r="X341" s="84">
        <f>X342+X346</f>
        <v>1527</v>
      </c>
    </row>
    <row r="342" spans="1:24" s="26" customFormat="1" ht="31.5" outlineLevel="6">
      <c r="A342" s="5" t="s">
        <v>94</v>
      </c>
      <c r="B342" s="6" t="s">
        <v>13</v>
      </c>
      <c r="C342" s="6" t="s">
        <v>269</v>
      </c>
      <c r="D342" s="6" t="s">
        <v>93</v>
      </c>
      <c r="E342" s="6"/>
      <c r="F342" s="85">
        <f>F343+F344+F345</f>
        <v>1368</v>
      </c>
      <c r="G342" s="85">
        <f aca="true" t="shared" si="66" ref="G342:X342">G343+G344+G345</f>
        <v>0</v>
      </c>
      <c r="H342" s="85">
        <f t="shared" si="66"/>
        <v>0</v>
      </c>
      <c r="I342" s="85">
        <f t="shared" si="66"/>
        <v>0</v>
      </c>
      <c r="J342" s="85">
        <f t="shared" si="66"/>
        <v>0</v>
      </c>
      <c r="K342" s="85">
        <f t="shared" si="66"/>
        <v>0</v>
      </c>
      <c r="L342" s="85">
        <f t="shared" si="66"/>
        <v>0</v>
      </c>
      <c r="M342" s="85">
        <f t="shared" si="66"/>
        <v>0</v>
      </c>
      <c r="N342" s="85">
        <f t="shared" si="66"/>
        <v>0</v>
      </c>
      <c r="O342" s="85">
        <f t="shared" si="66"/>
        <v>0</v>
      </c>
      <c r="P342" s="85">
        <f t="shared" si="66"/>
        <v>0</v>
      </c>
      <c r="Q342" s="85">
        <f t="shared" si="66"/>
        <v>0</v>
      </c>
      <c r="R342" s="85">
        <f t="shared" si="66"/>
        <v>0</v>
      </c>
      <c r="S342" s="85">
        <f t="shared" si="66"/>
        <v>0</v>
      </c>
      <c r="T342" s="85">
        <f t="shared" si="66"/>
        <v>0</v>
      </c>
      <c r="U342" s="85">
        <f t="shared" si="66"/>
        <v>0</v>
      </c>
      <c r="V342" s="85">
        <f t="shared" si="66"/>
        <v>0</v>
      </c>
      <c r="W342" s="85">
        <f t="shared" si="66"/>
        <v>0</v>
      </c>
      <c r="X342" s="85">
        <f t="shared" si="66"/>
        <v>1527</v>
      </c>
    </row>
    <row r="343" spans="1:24" s="26" customFormat="1" ht="31.5" outlineLevel="6">
      <c r="A343" s="47" t="s">
        <v>258</v>
      </c>
      <c r="B343" s="48" t="s">
        <v>13</v>
      </c>
      <c r="C343" s="48" t="s">
        <v>269</v>
      </c>
      <c r="D343" s="48" t="s">
        <v>91</v>
      </c>
      <c r="E343" s="48"/>
      <c r="F343" s="86">
        <v>1064.7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6">
        <v>1176</v>
      </c>
    </row>
    <row r="344" spans="1:24" s="26" customFormat="1" ht="47.25" outlineLevel="6">
      <c r="A344" s="47" t="s">
        <v>264</v>
      </c>
      <c r="B344" s="48" t="s">
        <v>13</v>
      </c>
      <c r="C344" s="48" t="s">
        <v>269</v>
      </c>
      <c r="D344" s="48" t="s">
        <v>92</v>
      </c>
      <c r="E344" s="48"/>
      <c r="F344" s="86">
        <v>6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86">
        <v>6</v>
      </c>
    </row>
    <row r="345" spans="1:24" s="26" customFormat="1" ht="47.25" outlineLevel="6">
      <c r="A345" s="47" t="s">
        <v>259</v>
      </c>
      <c r="B345" s="48" t="s">
        <v>13</v>
      </c>
      <c r="C345" s="48" t="s">
        <v>269</v>
      </c>
      <c r="D345" s="48" t="s">
        <v>260</v>
      </c>
      <c r="E345" s="48"/>
      <c r="F345" s="86">
        <v>297.3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86">
        <v>345</v>
      </c>
    </row>
    <row r="346" spans="1:24" s="26" customFormat="1" ht="31.5" outlineLevel="6">
      <c r="A346" s="5" t="s">
        <v>95</v>
      </c>
      <c r="B346" s="6" t="s">
        <v>13</v>
      </c>
      <c r="C346" s="6" t="s">
        <v>269</v>
      </c>
      <c r="D346" s="6" t="s">
        <v>96</v>
      </c>
      <c r="E346" s="6"/>
      <c r="F346" s="85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85">
        <f>X347</f>
        <v>0</v>
      </c>
    </row>
    <row r="347" spans="1:24" s="26" customFormat="1" ht="31.5" outlineLevel="6">
      <c r="A347" s="47" t="s">
        <v>99</v>
      </c>
      <c r="B347" s="48" t="s">
        <v>13</v>
      </c>
      <c r="C347" s="48" t="s">
        <v>269</v>
      </c>
      <c r="D347" s="48" t="s">
        <v>100</v>
      </c>
      <c r="E347" s="48"/>
      <c r="F347" s="86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86">
        <v>0</v>
      </c>
    </row>
    <row r="348" spans="1:24" s="26" customFormat="1" ht="15.75" outlineLevel="6">
      <c r="A348" s="50" t="s">
        <v>142</v>
      </c>
      <c r="B348" s="19" t="s">
        <v>13</v>
      </c>
      <c r="C348" s="19" t="s">
        <v>271</v>
      </c>
      <c r="D348" s="19" t="s">
        <v>5</v>
      </c>
      <c r="E348" s="19"/>
      <c r="F348" s="84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84">
        <f>X349</f>
        <v>0</v>
      </c>
    </row>
    <row r="349" spans="1:24" s="26" customFormat="1" ht="15.75" outlineLevel="6">
      <c r="A349" s="5" t="s">
        <v>111</v>
      </c>
      <c r="B349" s="6" t="s">
        <v>13</v>
      </c>
      <c r="C349" s="6" t="s">
        <v>271</v>
      </c>
      <c r="D349" s="6" t="s">
        <v>226</v>
      </c>
      <c r="E349" s="6"/>
      <c r="F349" s="85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85">
        <v>0</v>
      </c>
    </row>
    <row r="350" spans="1:24" s="26" customFormat="1" ht="19.5" customHeight="1" outlineLevel="6">
      <c r="A350" s="70" t="s">
        <v>235</v>
      </c>
      <c r="B350" s="12" t="s">
        <v>13</v>
      </c>
      <c r="C350" s="12" t="s">
        <v>312</v>
      </c>
      <c r="D350" s="12" t="s">
        <v>5</v>
      </c>
      <c r="E350" s="12"/>
      <c r="F350" s="88">
        <f>F351</f>
        <v>12357.6</v>
      </c>
      <c r="G350" s="13">
        <f aca="true" t="shared" si="67" ref="G350:V350">G352</f>
        <v>0</v>
      </c>
      <c r="H350" s="13">
        <f t="shared" si="67"/>
        <v>0</v>
      </c>
      <c r="I350" s="13">
        <f t="shared" si="67"/>
        <v>0</v>
      </c>
      <c r="J350" s="13">
        <f t="shared" si="67"/>
        <v>0</v>
      </c>
      <c r="K350" s="13">
        <f t="shared" si="67"/>
        <v>0</v>
      </c>
      <c r="L350" s="13">
        <f t="shared" si="67"/>
        <v>0</v>
      </c>
      <c r="M350" s="13">
        <f t="shared" si="67"/>
        <v>0</v>
      </c>
      <c r="N350" s="13">
        <f t="shared" si="67"/>
        <v>0</v>
      </c>
      <c r="O350" s="13">
        <f t="shared" si="67"/>
        <v>0</v>
      </c>
      <c r="P350" s="13">
        <f t="shared" si="67"/>
        <v>0</v>
      </c>
      <c r="Q350" s="13">
        <f t="shared" si="67"/>
        <v>0</v>
      </c>
      <c r="R350" s="13">
        <f t="shared" si="67"/>
        <v>0</v>
      </c>
      <c r="S350" s="13">
        <f t="shared" si="67"/>
        <v>0</v>
      </c>
      <c r="T350" s="13">
        <f t="shared" si="67"/>
        <v>0</v>
      </c>
      <c r="U350" s="13">
        <f t="shared" si="67"/>
        <v>0</v>
      </c>
      <c r="V350" s="13">
        <f t="shared" si="67"/>
        <v>0</v>
      </c>
      <c r="X350" s="88">
        <f>X351</f>
        <v>12357.6</v>
      </c>
    </row>
    <row r="351" spans="1:24" s="26" customFormat="1" ht="33" customHeight="1" outlineLevel="6">
      <c r="A351" s="70" t="s">
        <v>171</v>
      </c>
      <c r="B351" s="12" t="s">
        <v>13</v>
      </c>
      <c r="C351" s="12" t="s">
        <v>338</v>
      </c>
      <c r="D351" s="12" t="s">
        <v>5</v>
      </c>
      <c r="E351" s="12"/>
      <c r="F351" s="88">
        <f>F352</f>
        <v>12357.6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X351" s="88">
        <f>X352</f>
        <v>12357.6</v>
      </c>
    </row>
    <row r="352" spans="1:24" s="26" customFormat="1" ht="31.5" outlineLevel="6">
      <c r="A352" s="50" t="s">
        <v>143</v>
      </c>
      <c r="B352" s="19" t="s">
        <v>13</v>
      </c>
      <c r="C352" s="19" t="s">
        <v>339</v>
      </c>
      <c r="D352" s="19" t="s">
        <v>5</v>
      </c>
      <c r="E352" s="19"/>
      <c r="F352" s="84">
        <f>F353+F357+F360</f>
        <v>12357.6</v>
      </c>
      <c r="G352" s="7">
        <f aca="true" t="shared" si="68" ref="G352:V352">G353</f>
        <v>0</v>
      </c>
      <c r="H352" s="7">
        <f t="shared" si="68"/>
        <v>0</v>
      </c>
      <c r="I352" s="7">
        <f t="shared" si="68"/>
        <v>0</v>
      </c>
      <c r="J352" s="7">
        <f t="shared" si="68"/>
        <v>0</v>
      </c>
      <c r="K352" s="7">
        <f t="shared" si="68"/>
        <v>0</v>
      </c>
      <c r="L352" s="7">
        <f t="shared" si="68"/>
        <v>0</v>
      </c>
      <c r="M352" s="7">
        <f t="shared" si="68"/>
        <v>0</v>
      </c>
      <c r="N352" s="7">
        <f t="shared" si="68"/>
        <v>0</v>
      </c>
      <c r="O352" s="7">
        <f t="shared" si="68"/>
        <v>0</v>
      </c>
      <c r="P352" s="7">
        <f t="shared" si="68"/>
        <v>0</v>
      </c>
      <c r="Q352" s="7">
        <f t="shared" si="68"/>
        <v>0</v>
      </c>
      <c r="R352" s="7">
        <f t="shared" si="68"/>
        <v>0</v>
      </c>
      <c r="S352" s="7">
        <f t="shared" si="68"/>
        <v>0</v>
      </c>
      <c r="T352" s="7">
        <f t="shared" si="68"/>
        <v>0</v>
      </c>
      <c r="U352" s="7">
        <f t="shared" si="68"/>
        <v>0</v>
      </c>
      <c r="V352" s="7">
        <f t="shared" si="68"/>
        <v>0</v>
      </c>
      <c r="X352" s="84">
        <f>X353+X357+X360</f>
        <v>12357.6</v>
      </c>
    </row>
    <row r="353" spans="1:24" s="26" customFormat="1" ht="15.75" outlineLevel="6">
      <c r="A353" s="5" t="s">
        <v>112</v>
      </c>
      <c r="B353" s="6" t="s">
        <v>13</v>
      </c>
      <c r="C353" s="6" t="s">
        <v>339</v>
      </c>
      <c r="D353" s="6" t="s">
        <v>113</v>
      </c>
      <c r="E353" s="6"/>
      <c r="F353" s="85">
        <f>F354+F355+F356</f>
        <v>10288.7</v>
      </c>
      <c r="G353" s="85">
        <f aca="true" t="shared" si="69" ref="G353:X353">G354+G355+G356</f>
        <v>0</v>
      </c>
      <c r="H353" s="85">
        <f t="shared" si="69"/>
        <v>0</v>
      </c>
      <c r="I353" s="85">
        <f t="shared" si="69"/>
        <v>0</v>
      </c>
      <c r="J353" s="85">
        <f t="shared" si="69"/>
        <v>0</v>
      </c>
      <c r="K353" s="85">
        <f t="shared" si="69"/>
        <v>0</v>
      </c>
      <c r="L353" s="85">
        <f t="shared" si="69"/>
        <v>0</v>
      </c>
      <c r="M353" s="85">
        <f t="shared" si="69"/>
        <v>0</v>
      </c>
      <c r="N353" s="85">
        <f t="shared" si="69"/>
        <v>0</v>
      </c>
      <c r="O353" s="85">
        <f t="shared" si="69"/>
        <v>0</v>
      </c>
      <c r="P353" s="85">
        <f t="shared" si="69"/>
        <v>0</v>
      </c>
      <c r="Q353" s="85">
        <f t="shared" si="69"/>
        <v>0</v>
      </c>
      <c r="R353" s="85">
        <f t="shared" si="69"/>
        <v>0</v>
      </c>
      <c r="S353" s="85">
        <f t="shared" si="69"/>
        <v>0</v>
      </c>
      <c r="T353" s="85">
        <f t="shared" si="69"/>
        <v>0</v>
      </c>
      <c r="U353" s="85">
        <f t="shared" si="69"/>
        <v>0</v>
      </c>
      <c r="V353" s="85">
        <f t="shared" si="69"/>
        <v>0</v>
      </c>
      <c r="W353" s="85">
        <f t="shared" si="69"/>
        <v>0</v>
      </c>
      <c r="X353" s="85">
        <f t="shared" si="69"/>
        <v>10288.7</v>
      </c>
    </row>
    <row r="354" spans="1:24" s="26" customFormat="1" ht="15.75" outlineLevel="6">
      <c r="A354" s="47" t="s">
        <v>257</v>
      </c>
      <c r="B354" s="48" t="s">
        <v>13</v>
      </c>
      <c r="C354" s="48" t="s">
        <v>339</v>
      </c>
      <c r="D354" s="48" t="s">
        <v>114</v>
      </c>
      <c r="E354" s="48"/>
      <c r="F354" s="86">
        <v>8157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6">
        <v>8157</v>
      </c>
    </row>
    <row r="355" spans="1:24" s="26" customFormat="1" ht="31.5" outlineLevel="6">
      <c r="A355" s="47" t="s">
        <v>263</v>
      </c>
      <c r="B355" s="48" t="s">
        <v>13</v>
      </c>
      <c r="C355" s="48" t="s">
        <v>339</v>
      </c>
      <c r="D355" s="48" t="s">
        <v>115</v>
      </c>
      <c r="E355" s="48"/>
      <c r="F355" s="86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6">
        <v>0</v>
      </c>
    </row>
    <row r="356" spans="1:24" s="26" customFormat="1" ht="47.25" outlineLevel="6">
      <c r="A356" s="47" t="s">
        <v>261</v>
      </c>
      <c r="B356" s="48" t="s">
        <v>13</v>
      </c>
      <c r="C356" s="48" t="s">
        <v>339</v>
      </c>
      <c r="D356" s="48" t="s">
        <v>262</v>
      </c>
      <c r="E356" s="48"/>
      <c r="F356" s="86">
        <v>2131.7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6">
        <v>2131.7</v>
      </c>
    </row>
    <row r="357" spans="1:24" s="26" customFormat="1" ht="31.5" outlineLevel="6">
      <c r="A357" s="5" t="s">
        <v>95</v>
      </c>
      <c r="B357" s="6" t="s">
        <v>13</v>
      </c>
      <c r="C357" s="6" t="s">
        <v>339</v>
      </c>
      <c r="D357" s="6" t="s">
        <v>96</v>
      </c>
      <c r="E357" s="6"/>
      <c r="F357" s="85">
        <f>F358+F359</f>
        <v>1975.9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5">
        <f>X358+X359</f>
        <v>1975.9</v>
      </c>
    </row>
    <row r="358" spans="1:24" s="26" customFormat="1" ht="31.5" outlineLevel="6">
      <c r="A358" s="47" t="s">
        <v>97</v>
      </c>
      <c r="B358" s="48" t="s">
        <v>13</v>
      </c>
      <c r="C358" s="48" t="s">
        <v>339</v>
      </c>
      <c r="D358" s="48" t="s">
        <v>98</v>
      </c>
      <c r="E358" s="48"/>
      <c r="F358" s="86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6">
        <v>0</v>
      </c>
    </row>
    <row r="359" spans="1:24" s="26" customFormat="1" ht="31.5" outlineLevel="6">
      <c r="A359" s="47" t="s">
        <v>99</v>
      </c>
      <c r="B359" s="48" t="s">
        <v>13</v>
      </c>
      <c r="C359" s="48" t="s">
        <v>339</v>
      </c>
      <c r="D359" s="48" t="s">
        <v>100</v>
      </c>
      <c r="E359" s="48"/>
      <c r="F359" s="86">
        <v>1975.9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6">
        <v>1975.9</v>
      </c>
    </row>
    <row r="360" spans="1:24" s="26" customFormat="1" ht="15.75" outlineLevel="6">
      <c r="A360" s="5" t="s">
        <v>101</v>
      </c>
      <c r="B360" s="6" t="s">
        <v>13</v>
      </c>
      <c r="C360" s="6" t="s">
        <v>339</v>
      </c>
      <c r="D360" s="6" t="s">
        <v>102</v>
      </c>
      <c r="E360" s="6"/>
      <c r="F360" s="85">
        <f>F361+F362</f>
        <v>93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5">
        <f>X361+X362</f>
        <v>93</v>
      </c>
    </row>
    <row r="361" spans="1:24" s="26" customFormat="1" ht="31.5" outlineLevel="6">
      <c r="A361" s="47" t="s">
        <v>103</v>
      </c>
      <c r="B361" s="48" t="s">
        <v>13</v>
      </c>
      <c r="C361" s="48" t="s">
        <v>339</v>
      </c>
      <c r="D361" s="48" t="s">
        <v>105</v>
      </c>
      <c r="E361" s="48"/>
      <c r="F361" s="86">
        <v>3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86">
        <v>3</v>
      </c>
    </row>
    <row r="362" spans="1:24" s="26" customFormat="1" ht="15.75" outlineLevel="6">
      <c r="A362" s="47" t="s">
        <v>104</v>
      </c>
      <c r="B362" s="48" t="s">
        <v>13</v>
      </c>
      <c r="C362" s="48" t="s">
        <v>339</v>
      </c>
      <c r="D362" s="48" t="s">
        <v>106</v>
      </c>
      <c r="E362" s="48"/>
      <c r="F362" s="86">
        <v>90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86">
        <v>90</v>
      </c>
    </row>
    <row r="363" spans="1:24" s="26" customFormat="1" ht="17.25" customHeight="1" outlineLevel="6">
      <c r="A363" s="16" t="s">
        <v>72</v>
      </c>
      <c r="B363" s="17" t="s">
        <v>52</v>
      </c>
      <c r="C363" s="17"/>
      <c r="D363" s="17" t="s">
        <v>5</v>
      </c>
      <c r="E363" s="17"/>
      <c r="F363" s="18">
        <f>F364</f>
        <v>18420</v>
      </c>
      <c r="G363" s="18" t="e">
        <f>G364+#REF!+#REF!</f>
        <v>#REF!</v>
      </c>
      <c r="H363" s="18" t="e">
        <f>H364+#REF!+#REF!</f>
        <v>#REF!</v>
      </c>
      <c r="I363" s="18" t="e">
        <f>I364+#REF!+#REF!</f>
        <v>#REF!</v>
      </c>
      <c r="J363" s="18" t="e">
        <f>J364+#REF!+#REF!</f>
        <v>#REF!</v>
      </c>
      <c r="K363" s="18" t="e">
        <f>K364+#REF!+#REF!</f>
        <v>#REF!</v>
      </c>
      <c r="L363" s="18" t="e">
        <f>L364+#REF!+#REF!</f>
        <v>#REF!</v>
      </c>
      <c r="M363" s="18" t="e">
        <f>M364+#REF!+#REF!</f>
        <v>#REF!</v>
      </c>
      <c r="N363" s="18" t="e">
        <f>N364+#REF!+#REF!</f>
        <v>#REF!</v>
      </c>
      <c r="O363" s="18" t="e">
        <f>O364+#REF!+#REF!</f>
        <v>#REF!</v>
      </c>
      <c r="P363" s="18" t="e">
        <f>P364+#REF!+#REF!</f>
        <v>#REF!</v>
      </c>
      <c r="Q363" s="18" t="e">
        <f>Q364+#REF!+#REF!</f>
        <v>#REF!</v>
      </c>
      <c r="R363" s="18" t="e">
        <f>R364+#REF!+#REF!</f>
        <v>#REF!</v>
      </c>
      <c r="S363" s="18" t="e">
        <f>S364+#REF!+#REF!</f>
        <v>#REF!</v>
      </c>
      <c r="T363" s="18" t="e">
        <f>T364+#REF!+#REF!</f>
        <v>#REF!</v>
      </c>
      <c r="U363" s="18" t="e">
        <f>U364+#REF!+#REF!</f>
        <v>#REF!</v>
      </c>
      <c r="V363" s="18" t="e">
        <f>V364+#REF!+#REF!</f>
        <v>#REF!</v>
      </c>
      <c r="X363" s="18">
        <f>X364</f>
        <v>18300</v>
      </c>
    </row>
    <row r="364" spans="1:24" s="26" customFormat="1" ht="15.75" outlineLevel="3">
      <c r="A364" s="8" t="s">
        <v>38</v>
      </c>
      <c r="B364" s="9" t="s">
        <v>14</v>
      </c>
      <c r="C364" s="9" t="s">
        <v>265</v>
      </c>
      <c r="D364" s="9" t="s">
        <v>5</v>
      </c>
      <c r="E364" s="9"/>
      <c r="F364" s="10">
        <f>F365+F381+F385+F389</f>
        <v>18420</v>
      </c>
      <c r="G364" s="10" t="e">
        <f>G365+#REF!+#REF!</f>
        <v>#REF!</v>
      </c>
      <c r="H364" s="10" t="e">
        <f>H365+#REF!+#REF!</f>
        <v>#REF!</v>
      </c>
      <c r="I364" s="10" t="e">
        <f>I365+#REF!+#REF!</f>
        <v>#REF!</v>
      </c>
      <c r="J364" s="10" t="e">
        <f>J365+#REF!+#REF!</f>
        <v>#REF!</v>
      </c>
      <c r="K364" s="10" t="e">
        <f>K365+#REF!+#REF!</f>
        <v>#REF!</v>
      </c>
      <c r="L364" s="10" t="e">
        <f>L365+#REF!+#REF!</f>
        <v>#REF!</v>
      </c>
      <c r="M364" s="10" t="e">
        <f>M365+#REF!+#REF!</f>
        <v>#REF!</v>
      </c>
      <c r="N364" s="10" t="e">
        <f>N365+#REF!+#REF!</f>
        <v>#REF!</v>
      </c>
      <c r="O364" s="10" t="e">
        <f>O365+#REF!+#REF!</f>
        <v>#REF!</v>
      </c>
      <c r="P364" s="10" t="e">
        <f>P365+#REF!+#REF!</f>
        <v>#REF!</v>
      </c>
      <c r="Q364" s="10" t="e">
        <f>Q365+#REF!+#REF!</f>
        <v>#REF!</v>
      </c>
      <c r="R364" s="10" t="e">
        <f>R365+#REF!+#REF!</f>
        <v>#REF!</v>
      </c>
      <c r="S364" s="10" t="e">
        <f>S365+#REF!+#REF!</f>
        <v>#REF!</v>
      </c>
      <c r="T364" s="10" t="e">
        <f>T365+#REF!+#REF!</f>
        <v>#REF!</v>
      </c>
      <c r="U364" s="10" t="e">
        <f>U365+#REF!+#REF!</f>
        <v>#REF!</v>
      </c>
      <c r="V364" s="10" t="e">
        <f>V365+#REF!+#REF!</f>
        <v>#REF!</v>
      </c>
      <c r="X364" s="10">
        <f>X365+X381+X385+X389</f>
        <v>18300</v>
      </c>
    </row>
    <row r="365" spans="1:24" s="26" customFormat="1" ht="19.5" customHeight="1" outlineLevel="3">
      <c r="A365" s="14" t="s">
        <v>172</v>
      </c>
      <c r="B365" s="12" t="s">
        <v>14</v>
      </c>
      <c r="C365" s="12" t="s">
        <v>340</v>
      </c>
      <c r="D365" s="12" t="s">
        <v>5</v>
      </c>
      <c r="E365" s="12"/>
      <c r="F365" s="13">
        <f>F366+F370</f>
        <v>18070</v>
      </c>
      <c r="G365" s="13">
        <f aca="true" t="shared" si="70" ref="G365:V365">G371</f>
        <v>0</v>
      </c>
      <c r="H365" s="13">
        <f t="shared" si="70"/>
        <v>0</v>
      </c>
      <c r="I365" s="13">
        <f t="shared" si="70"/>
        <v>0</v>
      </c>
      <c r="J365" s="13">
        <f t="shared" si="70"/>
        <v>0</v>
      </c>
      <c r="K365" s="13">
        <f t="shared" si="70"/>
        <v>0</v>
      </c>
      <c r="L365" s="13">
        <f t="shared" si="70"/>
        <v>0</v>
      </c>
      <c r="M365" s="13">
        <f t="shared" si="70"/>
        <v>0</v>
      </c>
      <c r="N365" s="13">
        <f t="shared" si="70"/>
        <v>0</v>
      </c>
      <c r="O365" s="13">
        <f t="shared" si="70"/>
        <v>0</v>
      </c>
      <c r="P365" s="13">
        <f t="shared" si="70"/>
        <v>0</v>
      </c>
      <c r="Q365" s="13">
        <f t="shared" si="70"/>
        <v>0</v>
      </c>
      <c r="R365" s="13">
        <f t="shared" si="70"/>
        <v>0</v>
      </c>
      <c r="S365" s="13">
        <f t="shared" si="70"/>
        <v>0</v>
      </c>
      <c r="T365" s="13">
        <f t="shared" si="70"/>
        <v>0</v>
      </c>
      <c r="U365" s="13">
        <f t="shared" si="70"/>
        <v>0</v>
      </c>
      <c r="V365" s="13">
        <f t="shared" si="70"/>
        <v>0</v>
      </c>
      <c r="X365" s="13">
        <f>X366+X370</f>
        <v>18000</v>
      </c>
    </row>
    <row r="366" spans="1:24" s="26" customFormat="1" ht="19.5" customHeight="1" outlineLevel="3">
      <c r="A366" s="50" t="s">
        <v>125</v>
      </c>
      <c r="B366" s="19" t="s">
        <v>14</v>
      </c>
      <c r="C366" s="19" t="s">
        <v>341</v>
      </c>
      <c r="D366" s="19" t="s">
        <v>5</v>
      </c>
      <c r="E366" s="19"/>
      <c r="F366" s="20">
        <f>F367</f>
        <v>70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X366" s="20">
        <f>X367</f>
        <v>0</v>
      </c>
    </row>
    <row r="367" spans="1:24" s="26" customFormat="1" ht="32.25" customHeight="1" outlineLevel="3">
      <c r="A367" s="77" t="s">
        <v>173</v>
      </c>
      <c r="B367" s="6" t="s">
        <v>14</v>
      </c>
      <c r="C367" s="6" t="s">
        <v>342</v>
      </c>
      <c r="D367" s="6" t="s">
        <v>5</v>
      </c>
      <c r="E367" s="6"/>
      <c r="F367" s="7">
        <f>F368</f>
        <v>70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X367" s="7">
        <f>X368</f>
        <v>0</v>
      </c>
    </row>
    <row r="368" spans="1:24" s="26" customFormat="1" ht="19.5" customHeight="1" outlineLevel="3">
      <c r="A368" s="47" t="s">
        <v>95</v>
      </c>
      <c r="B368" s="48" t="s">
        <v>14</v>
      </c>
      <c r="C368" s="48" t="s">
        <v>342</v>
      </c>
      <c r="D368" s="48" t="s">
        <v>96</v>
      </c>
      <c r="E368" s="48"/>
      <c r="F368" s="49">
        <f>F369</f>
        <v>70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49">
        <f>X369</f>
        <v>0</v>
      </c>
    </row>
    <row r="369" spans="1:24" s="26" customFormat="1" ht="19.5" customHeight="1" outlineLevel="3">
      <c r="A369" s="47" t="s">
        <v>99</v>
      </c>
      <c r="B369" s="48" t="s">
        <v>14</v>
      </c>
      <c r="C369" s="48" t="s">
        <v>342</v>
      </c>
      <c r="D369" s="48" t="s">
        <v>100</v>
      </c>
      <c r="E369" s="48"/>
      <c r="F369" s="49">
        <v>70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X369" s="49">
        <v>0</v>
      </c>
    </row>
    <row r="370" spans="1:24" s="26" customFormat="1" ht="35.25" customHeight="1" outlineLevel="3">
      <c r="A370" s="64" t="s">
        <v>174</v>
      </c>
      <c r="B370" s="19" t="s">
        <v>14</v>
      </c>
      <c r="C370" s="19" t="s">
        <v>343</v>
      </c>
      <c r="D370" s="19" t="s">
        <v>5</v>
      </c>
      <c r="E370" s="19"/>
      <c r="F370" s="20">
        <f>F371+F375+F378</f>
        <v>18000</v>
      </c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X370" s="20">
        <f>X371+X375+X378</f>
        <v>18000</v>
      </c>
    </row>
    <row r="371" spans="1:24" s="26" customFormat="1" ht="31.5" outlineLevel="3">
      <c r="A371" s="5" t="s">
        <v>175</v>
      </c>
      <c r="B371" s="6" t="s">
        <v>14</v>
      </c>
      <c r="C371" s="6" t="s">
        <v>344</v>
      </c>
      <c r="D371" s="6" t="s">
        <v>5</v>
      </c>
      <c r="E371" s="6"/>
      <c r="F371" s="7">
        <f>F372</f>
        <v>10000</v>
      </c>
      <c r="G371" s="7">
        <f aca="true" t="shared" si="71" ref="G371:V371">G373</f>
        <v>0</v>
      </c>
      <c r="H371" s="7">
        <f t="shared" si="71"/>
        <v>0</v>
      </c>
      <c r="I371" s="7">
        <f t="shared" si="71"/>
        <v>0</v>
      </c>
      <c r="J371" s="7">
        <f t="shared" si="71"/>
        <v>0</v>
      </c>
      <c r="K371" s="7">
        <f t="shared" si="71"/>
        <v>0</v>
      </c>
      <c r="L371" s="7">
        <f t="shared" si="71"/>
        <v>0</v>
      </c>
      <c r="M371" s="7">
        <f t="shared" si="71"/>
        <v>0</v>
      </c>
      <c r="N371" s="7">
        <f t="shared" si="71"/>
        <v>0</v>
      </c>
      <c r="O371" s="7">
        <f t="shared" si="71"/>
        <v>0</v>
      </c>
      <c r="P371" s="7">
        <f t="shared" si="71"/>
        <v>0</v>
      </c>
      <c r="Q371" s="7">
        <f t="shared" si="71"/>
        <v>0</v>
      </c>
      <c r="R371" s="7">
        <f t="shared" si="71"/>
        <v>0</v>
      </c>
      <c r="S371" s="7">
        <f t="shared" si="71"/>
        <v>0</v>
      </c>
      <c r="T371" s="7">
        <f t="shared" si="71"/>
        <v>0</v>
      </c>
      <c r="U371" s="7">
        <f t="shared" si="71"/>
        <v>0</v>
      </c>
      <c r="V371" s="7">
        <f t="shared" si="71"/>
        <v>0</v>
      </c>
      <c r="X371" s="7">
        <f>X372</f>
        <v>10000</v>
      </c>
    </row>
    <row r="372" spans="1:24" s="26" customFormat="1" ht="15.75" outlineLevel="3">
      <c r="A372" s="47" t="s">
        <v>122</v>
      </c>
      <c r="B372" s="48" t="s">
        <v>14</v>
      </c>
      <c r="C372" s="48" t="s">
        <v>344</v>
      </c>
      <c r="D372" s="48" t="s">
        <v>123</v>
      </c>
      <c r="E372" s="48"/>
      <c r="F372" s="49">
        <f>F373+F374</f>
        <v>10000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49">
        <f>X373+X374</f>
        <v>10000</v>
      </c>
    </row>
    <row r="373" spans="1:24" s="26" customFormat="1" ht="47.25" outlineLevel="3">
      <c r="A373" s="56" t="s">
        <v>205</v>
      </c>
      <c r="B373" s="48" t="s">
        <v>14</v>
      </c>
      <c r="C373" s="48" t="s">
        <v>344</v>
      </c>
      <c r="D373" s="48" t="s">
        <v>85</v>
      </c>
      <c r="E373" s="48"/>
      <c r="F373" s="49">
        <v>10000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49">
        <v>10000</v>
      </c>
    </row>
    <row r="374" spans="1:24" s="26" customFormat="1" ht="15.75" outlineLevel="3">
      <c r="A374" s="59" t="s">
        <v>86</v>
      </c>
      <c r="B374" s="48" t="s">
        <v>14</v>
      </c>
      <c r="C374" s="48" t="s">
        <v>369</v>
      </c>
      <c r="D374" s="48" t="s">
        <v>87</v>
      </c>
      <c r="E374" s="48"/>
      <c r="F374" s="49">
        <v>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49">
        <v>0</v>
      </c>
    </row>
    <row r="375" spans="1:24" s="26" customFormat="1" ht="31.5" outlineLevel="3">
      <c r="A375" s="5" t="s">
        <v>176</v>
      </c>
      <c r="B375" s="6" t="s">
        <v>14</v>
      </c>
      <c r="C375" s="6" t="s">
        <v>345</v>
      </c>
      <c r="D375" s="6" t="s">
        <v>5</v>
      </c>
      <c r="E375" s="6"/>
      <c r="F375" s="7">
        <f>F376</f>
        <v>8000</v>
      </c>
      <c r="G375" s="7">
        <f aca="true" t="shared" si="72" ref="G375:V375">G377</f>
        <v>0</v>
      </c>
      <c r="H375" s="7">
        <f t="shared" si="72"/>
        <v>0</v>
      </c>
      <c r="I375" s="7">
        <f t="shared" si="72"/>
        <v>0</v>
      </c>
      <c r="J375" s="7">
        <f t="shared" si="72"/>
        <v>0</v>
      </c>
      <c r="K375" s="7">
        <f t="shared" si="72"/>
        <v>0</v>
      </c>
      <c r="L375" s="7">
        <f t="shared" si="72"/>
        <v>0</v>
      </c>
      <c r="M375" s="7">
        <f t="shared" si="72"/>
        <v>0</v>
      </c>
      <c r="N375" s="7">
        <f t="shared" si="72"/>
        <v>0</v>
      </c>
      <c r="O375" s="7">
        <f t="shared" si="72"/>
        <v>0</v>
      </c>
      <c r="P375" s="7">
        <f t="shared" si="72"/>
        <v>0</v>
      </c>
      <c r="Q375" s="7">
        <f t="shared" si="72"/>
        <v>0</v>
      </c>
      <c r="R375" s="7">
        <f t="shared" si="72"/>
        <v>0</v>
      </c>
      <c r="S375" s="7">
        <f t="shared" si="72"/>
        <v>0</v>
      </c>
      <c r="T375" s="7">
        <f t="shared" si="72"/>
        <v>0</v>
      </c>
      <c r="U375" s="7">
        <f t="shared" si="72"/>
        <v>0</v>
      </c>
      <c r="V375" s="7">
        <f t="shared" si="72"/>
        <v>0</v>
      </c>
      <c r="X375" s="7">
        <f>X376</f>
        <v>8000</v>
      </c>
    </row>
    <row r="376" spans="1:24" s="26" customFormat="1" ht="15.75" outlineLevel="3">
      <c r="A376" s="47" t="s">
        <v>122</v>
      </c>
      <c r="B376" s="48" t="s">
        <v>14</v>
      </c>
      <c r="C376" s="48" t="s">
        <v>345</v>
      </c>
      <c r="D376" s="48" t="s">
        <v>123</v>
      </c>
      <c r="E376" s="48"/>
      <c r="F376" s="49">
        <f>F377</f>
        <v>8000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49">
        <f>X377</f>
        <v>8000</v>
      </c>
    </row>
    <row r="377" spans="1:24" s="26" customFormat="1" ht="47.25" outlineLevel="3">
      <c r="A377" s="56" t="s">
        <v>205</v>
      </c>
      <c r="B377" s="48" t="s">
        <v>14</v>
      </c>
      <c r="C377" s="48" t="s">
        <v>345</v>
      </c>
      <c r="D377" s="48" t="s">
        <v>85</v>
      </c>
      <c r="E377" s="48"/>
      <c r="F377" s="49">
        <v>8000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49">
        <v>8000</v>
      </c>
    </row>
    <row r="378" spans="1:24" s="26" customFormat="1" ht="21.75" customHeight="1" outlineLevel="3">
      <c r="A378" s="77" t="s">
        <v>254</v>
      </c>
      <c r="B378" s="6" t="s">
        <v>14</v>
      </c>
      <c r="C378" s="6" t="s">
        <v>346</v>
      </c>
      <c r="D378" s="6" t="s">
        <v>5</v>
      </c>
      <c r="E378" s="6"/>
      <c r="F378" s="7">
        <f>F379</f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7">
        <f>X379</f>
        <v>0</v>
      </c>
    </row>
    <row r="379" spans="1:24" s="26" customFormat="1" ht="15.75" outlineLevel="3">
      <c r="A379" s="47" t="s">
        <v>122</v>
      </c>
      <c r="B379" s="48" t="s">
        <v>14</v>
      </c>
      <c r="C379" s="48" t="s">
        <v>346</v>
      </c>
      <c r="D379" s="48" t="s">
        <v>123</v>
      </c>
      <c r="E379" s="48"/>
      <c r="F379" s="49">
        <f>F380</f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49">
        <f>X380</f>
        <v>0</v>
      </c>
    </row>
    <row r="380" spans="1:24" s="26" customFormat="1" ht="47.25" outlineLevel="3">
      <c r="A380" s="56" t="s">
        <v>205</v>
      </c>
      <c r="B380" s="48" t="s">
        <v>14</v>
      </c>
      <c r="C380" s="48" t="s">
        <v>346</v>
      </c>
      <c r="D380" s="48" t="s">
        <v>85</v>
      </c>
      <c r="E380" s="48"/>
      <c r="F380" s="49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49">
        <v>0</v>
      </c>
    </row>
    <row r="381" spans="1:24" s="26" customFormat="1" ht="15.75" outlineLevel="3">
      <c r="A381" s="8" t="s">
        <v>239</v>
      </c>
      <c r="B381" s="9" t="s">
        <v>14</v>
      </c>
      <c r="C381" s="9" t="s">
        <v>347</v>
      </c>
      <c r="D381" s="9" t="s">
        <v>5</v>
      </c>
      <c r="E381" s="9"/>
      <c r="F381" s="10">
        <f>F382</f>
        <v>200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10">
        <f>X382</f>
        <v>200</v>
      </c>
    </row>
    <row r="382" spans="1:24" s="26" customFormat="1" ht="36" customHeight="1" outlineLevel="3">
      <c r="A382" s="77" t="s">
        <v>177</v>
      </c>
      <c r="B382" s="6" t="s">
        <v>14</v>
      </c>
      <c r="C382" s="6" t="s">
        <v>348</v>
      </c>
      <c r="D382" s="6" t="s">
        <v>5</v>
      </c>
      <c r="E382" s="6"/>
      <c r="F382" s="7">
        <f>F383</f>
        <v>200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7">
        <f>X383</f>
        <v>200</v>
      </c>
    </row>
    <row r="383" spans="1:24" s="26" customFormat="1" ht="31.5" outlineLevel="3">
      <c r="A383" s="47" t="s">
        <v>95</v>
      </c>
      <c r="B383" s="48" t="s">
        <v>14</v>
      </c>
      <c r="C383" s="48" t="s">
        <v>348</v>
      </c>
      <c r="D383" s="48" t="s">
        <v>96</v>
      </c>
      <c r="E383" s="48"/>
      <c r="F383" s="49">
        <f>F384</f>
        <v>200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49">
        <f>X384</f>
        <v>200</v>
      </c>
    </row>
    <row r="384" spans="1:24" s="26" customFormat="1" ht="31.5" outlineLevel="3">
      <c r="A384" s="47" t="s">
        <v>99</v>
      </c>
      <c r="B384" s="48" t="s">
        <v>14</v>
      </c>
      <c r="C384" s="48" t="s">
        <v>348</v>
      </c>
      <c r="D384" s="48" t="s">
        <v>100</v>
      </c>
      <c r="E384" s="48"/>
      <c r="F384" s="49">
        <v>200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49">
        <v>200</v>
      </c>
    </row>
    <row r="385" spans="1:24" s="26" customFormat="1" ht="15.75" outlineLevel="3">
      <c r="A385" s="8" t="s">
        <v>240</v>
      </c>
      <c r="B385" s="9" t="s">
        <v>14</v>
      </c>
      <c r="C385" s="9" t="s">
        <v>349</v>
      </c>
      <c r="D385" s="9" t="s">
        <v>5</v>
      </c>
      <c r="E385" s="9"/>
      <c r="F385" s="10">
        <f>F386</f>
        <v>100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10">
        <f>X386</f>
        <v>100</v>
      </c>
    </row>
    <row r="386" spans="1:24" s="26" customFormat="1" ht="31.5" outlineLevel="3">
      <c r="A386" s="77" t="s">
        <v>178</v>
      </c>
      <c r="B386" s="6" t="s">
        <v>14</v>
      </c>
      <c r="C386" s="6" t="s">
        <v>350</v>
      </c>
      <c r="D386" s="6" t="s">
        <v>5</v>
      </c>
      <c r="E386" s="6"/>
      <c r="F386" s="7">
        <f>F387</f>
        <v>100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7">
        <f>X387</f>
        <v>100</v>
      </c>
    </row>
    <row r="387" spans="1:24" s="26" customFormat="1" ht="31.5" outlineLevel="3">
      <c r="A387" s="47" t="s">
        <v>95</v>
      </c>
      <c r="B387" s="48" t="s">
        <v>14</v>
      </c>
      <c r="C387" s="48" t="s">
        <v>350</v>
      </c>
      <c r="D387" s="48" t="s">
        <v>96</v>
      </c>
      <c r="E387" s="48"/>
      <c r="F387" s="49">
        <f>F388</f>
        <v>100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49">
        <f>X388</f>
        <v>100</v>
      </c>
    </row>
    <row r="388" spans="1:24" s="26" customFormat="1" ht="31.5" outlineLevel="3">
      <c r="A388" s="47" t="s">
        <v>99</v>
      </c>
      <c r="B388" s="48" t="s">
        <v>14</v>
      </c>
      <c r="C388" s="48" t="s">
        <v>350</v>
      </c>
      <c r="D388" s="48" t="s">
        <v>100</v>
      </c>
      <c r="E388" s="48"/>
      <c r="F388" s="49">
        <v>100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49">
        <v>100</v>
      </c>
    </row>
    <row r="389" spans="1:24" s="26" customFormat="1" ht="15.75" outlineLevel="3">
      <c r="A389" s="8" t="s">
        <v>241</v>
      </c>
      <c r="B389" s="9" t="s">
        <v>14</v>
      </c>
      <c r="C389" s="9" t="s">
        <v>351</v>
      </c>
      <c r="D389" s="9" t="s">
        <v>5</v>
      </c>
      <c r="E389" s="9"/>
      <c r="F389" s="10">
        <f>F390</f>
        <v>50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10">
        <f>X390</f>
        <v>0</v>
      </c>
    </row>
    <row r="390" spans="1:24" s="26" customFormat="1" ht="31.5" outlineLevel="3">
      <c r="A390" s="77" t="s">
        <v>179</v>
      </c>
      <c r="B390" s="6" t="s">
        <v>14</v>
      </c>
      <c r="C390" s="6" t="s">
        <v>352</v>
      </c>
      <c r="D390" s="6" t="s">
        <v>5</v>
      </c>
      <c r="E390" s="6"/>
      <c r="F390" s="7">
        <f>F391</f>
        <v>50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7">
        <f>X391</f>
        <v>0</v>
      </c>
    </row>
    <row r="391" spans="1:24" s="26" customFormat="1" ht="31.5" outlineLevel="3">
      <c r="A391" s="47" t="s">
        <v>95</v>
      </c>
      <c r="B391" s="48" t="s">
        <v>14</v>
      </c>
      <c r="C391" s="48" t="s">
        <v>352</v>
      </c>
      <c r="D391" s="48" t="s">
        <v>96</v>
      </c>
      <c r="E391" s="48"/>
      <c r="F391" s="49">
        <f>F392</f>
        <v>50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49">
        <f>X392</f>
        <v>0</v>
      </c>
    </row>
    <row r="392" spans="1:24" s="26" customFormat="1" ht="31.5" outlineLevel="3">
      <c r="A392" s="47" t="s">
        <v>99</v>
      </c>
      <c r="B392" s="48" t="s">
        <v>14</v>
      </c>
      <c r="C392" s="48" t="s">
        <v>352</v>
      </c>
      <c r="D392" s="48" t="s">
        <v>100</v>
      </c>
      <c r="E392" s="48"/>
      <c r="F392" s="49">
        <v>50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49"/>
    </row>
    <row r="393" spans="1:24" s="26" customFormat="1" ht="17.25" customHeight="1" outlineLevel="6">
      <c r="A393" s="16" t="s">
        <v>51</v>
      </c>
      <c r="B393" s="17" t="s">
        <v>50</v>
      </c>
      <c r="C393" s="17" t="s">
        <v>265</v>
      </c>
      <c r="D393" s="17" t="s">
        <v>5</v>
      </c>
      <c r="E393" s="17"/>
      <c r="F393" s="18">
        <f>F394+F400+F409+F415</f>
        <v>4600</v>
      </c>
      <c r="G393" s="18" t="e">
        <f aca="true" t="shared" si="73" ref="G393:V393">G394+G400+G409</f>
        <v>#REF!</v>
      </c>
      <c r="H393" s="18" t="e">
        <f t="shared" si="73"/>
        <v>#REF!</v>
      </c>
      <c r="I393" s="18" t="e">
        <f t="shared" si="73"/>
        <v>#REF!</v>
      </c>
      <c r="J393" s="18" t="e">
        <f t="shared" si="73"/>
        <v>#REF!</v>
      </c>
      <c r="K393" s="18" t="e">
        <f t="shared" si="73"/>
        <v>#REF!</v>
      </c>
      <c r="L393" s="18" t="e">
        <f t="shared" si="73"/>
        <v>#REF!</v>
      </c>
      <c r="M393" s="18" t="e">
        <f t="shared" si="73"/>
        <v>#REF!</v>
      </c>
      <c r="N393" s="18" t="e">
        <f t="shared" si="73"/>
        <v>#REF!</v>
      </c>
      <c r="O393" s="18" t="e">
        <f t="shared" si="73"/>
        <v>#REF!</v>
      </c>
      <c r="P393" s="18" t="e">
        <f t="shared" si="73"/>
        <v>#REF!</v>
      </c>
      <c r="Q393" s="18" t="e">
        <f t="shared" si="73"/>
        <v>#REF!</v>
      </c>
      <c r="R393" s="18" t="e">
        <f t="shared" si="73"/>
        <v>#REF!</v>
      </c>
      <c r="S393" s="18" t="e">
        <f t="shared" si="73"/>
        <v>#REF!</v>
      </c>
      <c r="T393" s="18" t="e">
        <f t="shared" si="73"/>
        <v>#REF!</v>
      </c>
      <c r="U393" s="18" t="e">
        <f t="shared" si="73"/>
        <v>#REF!</v>
      </c>
      <c r="V393" s="18" t="e">
        <f t="shared" si="73"/>
        <v>#REF!</v>
      </c>
      <c r="X393" s="18">
        <f>X394+X400+X409+X415</f>
        <v>4570</v>
      </c>
    </row>
    <row r="394" spans="1:24" s="26" customFormat="1" ht="15.75" outlineLevel="3">
      <c r="A394" s="73" t="s">
        <v>40</v>
      </c>
      <c r="B394" s="32" t="s">
        <v>15</v>
      </c>
      <c r="C394" s="32" t="s">
        <v>265</v>
      </c>
      <c r="D394" s="32" t="s">
        <v>5</v>
      </c>
      <c r="E394" s="32"/>
      <c r="F394" s="66">
        <f>F395</f>
        <v>764</v>
      </c>
      <c r="G394" s="10">
        <f aca="true" t="shared" si="74" ref="G394:V394">G396</f>
        <v>0</v>
      </c>
      <c r="H394" s="10">
        <f t="shared" si="74"/>
        <v>0</v>
      </c>
      <c r="I394" s="10">
        <f t="shared" si="74"/>
        <v>0</v>
      </c>
      <c r="J394" s="10">
        <f t="shared" si="74"/>
        <v>0</v>
      </c>
      <c r="K394" s="10">
        <f t="shared" si="74"/>
        <v>0</v>
      </c>
      <c r="L394" s="10">
        <f t="shared" si="74"/>
        <v>0</v>
      </c>
      <c r="M394" s="10">
        <f t="shared" si="74"/>
        <v>0</v>
      </c>
      <c r="N394" s="10">
        <f t="shared" si="74"/>
        <v>0</v>
      </c>
      <c r="O394" s="10">
        <f t="shared" si="74"/>
        <v>0</v>
      </c>
      <c r="P394" s="10">
        <f t="shared" si="74"/>
        <v>0</v>
      </c>
      <c r="Q394" s="10">
        <f t="shared" si="74"/>
        <v>0</v>
      </c>
      <c r="R394" s="10">
        <f t="shared" si="74"/>
        <v>0</v>
      </c>
      <c r="S394" s="10">
        <f t="shared" si="74"/>
        <v>0</v>
      </c>
      <c r="T394" s="10">
        <f t="shared" si="74"/>
        <v>0</v>
      </c>
      <c r="U394" s="10">
        <f t="shared" si="74"/>
        <v>0</v>
      </c>
      <c r="V394" s="10">
        <f t="shared" si="74"/>
        <v>0</v>
      </c>
      <c r="X394" s="66">
        <f>X395</f>
        <v>784</v>
      </c>
    </row>
    <row r="395" spans="1:24" s="26" customFormat="1" ht="31.5" outlineLevel="3">
      <c r="A395" s="22" t="s">
        <v>137</v>
      </c>
      <c r="B395" s="9" t="s">
        <v>15</v>
      </c>
      <c r="C395" s="9" t="s">
        <v>266</v>
      </c>
      <c r="D395" s="9" t="s">
        <v>5</v>
      </c>
      <c r="E395" s="9"/>
      <c r="F395" s="10">
        <f>F396</f>
        <v>764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X395" s="10">
        <f>X396</f>
        <v>784</v>
      </c>
    </row>
    <row r="396" spans="1:24" s="15" customFormat="1" ht="30.75" customHeight="1" outlineLevel="3">
      <c r="A396" s="22" t="s">
        <v>139</v>
      </c>
      <c r="B396" s="12" t="s">
        <v>15</v>
      </c>
      <c r="C396" s="12" t="s">
        <v>267</v>
      </c>
      <c r="D396" s="12" t="s">
        <v>5</v>
      </c>
      <c r="E396" s="12"/>
      <c r="F396" s="13">
        <f>F397</f>
        <v>764</v>
      </c>
      <c r="G396" s="13">
        <f aca="true" t="shared" si="75" ref="G396:V397">G397</f>
        <v>0</v>
      </c>
      <c r="H396" s="13">
        <f t="shared" si="75"/>
        <v>0</v>
      </c>
      <c r="I396" s="13">
        <f t="shared" si="75"/>
        <v>0</v>
      </c>
      <c r="J396" s="13">
        <f t="shared" si="75"/>
        <v>0</v>
      </c>
      <c r="K396" s="13">
        <f t="shared" si="75"/>
        <v>0</v>
      </c>
      <c r="L396" s="13">
        <f t="shared" si="75"/>
        <v>0</v>
      </c>
      <c r="M396" s="13">
        <f t="shared" si="75"/>
        <v>0</v>
      </c>
      <c r="N396" s="13">
        <f t="shared" si="75"/>
        <v>0</v>
      </c>
      <c r="O396" s="13">
        <f t="shared" si="75"/>
        <v>0</v>
      </c>
      <c r="P396" s="13">
        <f t="shared" si="75"/>
        <v>0</v>
      </c>
      <c r="Q396" s="13">
        <f t="shared" si="75"/>
        <v>0</v>
      </c>
      <c r="R396" s="13">
        <f t="shared" si="75"/>
        <v>0</v>
      </c>
      <c r="S396" s="13">
        <f t="shared" si="75"/>
        <v>0</v>
      </c>
      <c r="T396" s="13">
        <f t="shared" si="75"/>
        <v>0</v>
      </c>
      <c r="U396" s="13">
        <f t="shared" si="75"/>
        <v>0</v>
      </c>
      <c r="V396" s="13">
        <f t="shared" si="75"/>
        <v>0</v>
      </c>
      <c r="X396" s="13">
        <f>X397</f>
        <v>784</v>
      </c>
    </row>
    <row r="397" spans="1:24" s="26" customFormat="1" ht="33" customHeight="1" outlineLevel="4">
      <c r="A397" s="50" t="s">
        <v>180</v>
      </c>
      <c r="B397" s="19" t="s">
        <v>15</v>
      </c>
      <c r="C397" s="19" t="s">
        <v>353</v>
      </c>
      <c r="D397" s="19" t="s">
        <v>5</v>
      </c>
      <c r="E397" s="19"/>
      <c r="F397" s="20">
        <f>F398</f>
        <v>764</v>
      </c>
      <c r="G397" s="7">
        <f t="shared" si="75"/>
        <v>0</v>
      </c>
      <c r="H397" s="7">
        <f t="shared" si="75"/>
        <v>0</v>
      </c>
      <c r="I397" s="7">
        <f t="shared" si="75"/>
        <v>0</v>
      </c>
      <c r="J397" s="7">
        <f t="shared" si="75"/>
        <v>0</v>
      </c>
      <c r="K397" s="7">
        <f t="shared" si="75"/>
        <v>0</v>
      </c>
      <c r="L397" s="7">
        <f t="shared" si="75"/>
        <v>0</v>
      </c>
      <c r="M397" s="7">
        <f t="shared" si="75"/>
        <v>0</v>
      </c>
      <c r="N397" s="7">
        <f t="shared" si="75"/>
        <v>0</v>
      </c>
      <c r="O397" s="7">
        <f t="shared" si="75"/>
        <v>0</v>
      </c>
      <c r="P397" s="7">
        <f t="shared" si="75"/>
        <v>0</v>
      </c>
      <c r="Q397" s="7">
        <f t="shared" si="75"/>
        <v>0</v>
      </c>
      <c r="R397" s="7">
        <f t="shared" si="75"/>
        <v>0</v>
      </c>
      <c r="S397" s="7">
        <f t="shared" si="75"/>
        <v>0</v>
      </c>
      <c r="T397" s="7">
        <f t="shared" si="75"/>
        <v>0</v>
      </c>
      <c r="U397" s="7">
        <f t="shared" si="75"/>
        <v>0</v>
      </c>
      <c r="V397" s="7">
        <f t="shared" si="75"/>
        <v>0</v>
      </c>
      <c r="X397" s="20">
        <f>X398</f>
        <v>784</v>
      </c>
    </row>
    <row r="398" spans="1:24" s="26" customFormat="1" ht="15.75" outlineLevel="5">
      <c r="A398" s="5" t="s">
        <v>128</v>
      </c>
      <c r="B398" s="6" t="s">
        <v>15</v>
      </c>
      <c r="C398" s="6" t="s">
        <v>353</v>
      </c>
      <c r="D398" s="6" t="s">
        <v>126</v>
      </c>
      <c r="E398" s="6"/>
      <c r="F398" s="7">
        <f>F399</f>
        <v>764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7">
        <f>X399</f>
        <v>784</v>
      </c>
    </row>
    <row r="399" spans="1:24" s="26" customFormat="1" ht="31.5" outlineLevel="5">
      <c r="A399" s="47" t="s">
        <v>129</v>
      </c>
      <c r="B399" s="48" t="s">
        <v>15</v>
      </c>
      <c r="C399" s="48" t="s">
        <v>353</v>
      </c>
      <c r="D399" s="48" t="s">
        <v>127</v>
      </c>
      <c r="E399" s="48"/>
      <c r="F399" s="49">
        <v>764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49">
        <v>784</v>
      </c>
    </row>
    <row r="400" spans="1:24" s="26" customFormat="1" ht="15.75" outlineLevel="3">
      <c r="A400" s="73" t="s">
        <v>41</v>
      </c>
      <c r="B400" s="32" t="s">
        <v>16</v>
      </c>
      <c r="C400" s="32" t="s">
        <v>265</v>
      </c>
      <c r="D400" s="32" t="s">
        <v>5</v>
      </c>
      <c r="E400" s="32"/>
      <c r="F400" s="66">
        <f>F401+F405</f>
        <v>0</v>
      </c>
      <c r="G400" s="10" t="e">
        <f>#REF!</f>
        <v>#REF!</v>
      </c>
      <c r="H400" s="10" t="e">
        <f>#REF!</f>
        <v>#REF!</v>
      </c>
      <c r="I400" s="10" t="e">
        <f>#REF!</f>
        <v>#REF!</v>
      </c>
      <c r="J400" s="10" t="e">
        <f>#REF!</f>
        <v>#REF!</v>
      </c>
      <c r="K400" s="10" t="e">
        <f>#REF!</f>
        <v>#REF!</v>
      </c>
      <c r="L400" s="10" t="e">
        <f>#REF!</f>
        <v>#REF!</v>
      </c>
      <c r="M400" s="10" t="e">
        <f>#REF!</f>
        <v>#REF!</v>
      </c>
      <c r="N400" s="10" t="e">
        <f>#REF!</f>
        <v>#REF!</v>
      </c>
      <c r="O400" s="10" t="e">
        <f>#REF!</f>
        <v>#REF!</v>
      </c>
      <c r="P400" s="10" t="e">
        <f>#REF!</f>
        <v>#REF!</v>
      </c>
      <c r="Q400" s="10" t="e">
        <f>#REF!</f>
        <v>#REF!</v>
      </c>
      <c r="R400" s="10" t="e">
        <f>#REF!</f>
        <v>#REF!</v>
      </c>
      <c r="S400" s="10" t="e">
        <f>#REF!</f>
        <v>#REF!</v>
      </c>
      <c r="T400" s="10" t="e">
        <f>#REF!</f>
        <v>#REF!</v>
      </c>
      <c r="U400" s="10" t="e">
        <f>#REF!</f>
        <v>#REF!</v>
      </c>
      <c r="V400" s="10" t="e">
        <f>#REF!</f>
        <v>#REF!</v>
      </c>
      <c r="X400" s="66">
        <f>X401+X405</f>
        <v>0</v>
      </c>
    </row>
    <row r="401" spans="1:24" s="26" customFormat="1" ht="15.75" outlineLevel="5">
      <c r="A401" s="8" t="s">
        <v>242</v>
      </c>
      <c r="B401" s="9" t="s">
        <v>16</v>
      </c>
      <c r="C401" s="9" t="s">
        <v>354</v>
      </c>
      <c r="D401" s="9" t="s">
        <v>5</v>
      </c>
      <c r="E401" s="9"/>
      <c r="F401" s="10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10">
        <f>X402</f>
        <v>0</v>
      </c>
    </row>
    <row r="402" spans="1:24" s="26" customFormat="1" ht="31.5" outlineLevel="5">
      <c r="A402" s="64" t="s">
        <v>181</v>
      </c>
      <c r="B402" s="19" t="s">
        <v>16</v>
      </c>
      <c r="C402" s="19" t="s">
        <v>355</v>
      </c>
      <c r="D402" s="19" t="s">
        <v>5</v>
      </c>
      <c r="E402" s="19"/>
      <c r="F402" s="20">
        <f>F403</f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20">
        <f>X403</f>
        <v>0</v>
      </c>
    </row>
    <row r="403" spans="1:24" s="26" customFormat="1" ht="31.5" outlineLevel="5">
      <c r="A403" s="5" t="s">
        <v>107</v>
      </c>
      <c r="B403" s="6" t="s">
        <v>16</v>
      </c>
      <c r="C403" s="6" t="s">
        <v>355</v>
      </c>
      <c r="D403" s="6" t="s">
        <v>108</v>
      </c>
      <c r="E403" s="6"/>
      <c r="F403" s="7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7">
        <f>X404</f>
        <v>0</v>
      </c>
    </row>
    <row r="404" spans="1:24" s="26" customFormat="1" ht="15.75" outlineLevel="5">
      <c r="A404" s="47" t="s">
        <v>131</v>
      </c>
      <c r="B404" s="48" t="s">
        <v>16</v>
      </c>
      <c r="C404" s="48" t="s">
        <v>355</v>
      </c>
      <c r="D404" s="48" t="s">
        <v>130</v>
      </c>
      <c r="E404" s="48"/>
      <c r="F404" s="49"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49">
        <v>0</v>
      </c>
    </row>
    <row r="405" spans="1:24" s="26" customFormat="1" ht="15.75" outlineLevel="5">
      <c r="A405" s="8" t="s">
        <v>182</v>
      </c>
      <c r="B405" s="9" t="s">
        <v>16</v>
      </c>
      <c r="C405" s="9" t="s">
        <v>356</v>
      </c>
      <c r="D405" s="9" t="s">
        <v>5</v>
      </c>
      <c r="E405" s="9"/>
      <c r="F405" s="10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10">
        <f>X406</f>
        <v>0</v>
      </c>
    </row>
    <row r="406" spans="1:24" s="26" customFormat="1" ht="36.75" customHeight="1" outlineLevel="5">
      <c r="A406" s="64" t="s">
        <v>181</v>
      </c>
      <c r="B406" s="19" t="s">
        <v>16</v>
      </c>
      <c r="C406" s="19" t="s">
        <v>357</v>
      </c>
      <c r="D406" s="19" t="s">
        <v>5</v>
      </c>
      <c r="E406" s="19"/>
      <c r="F406" s="20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20">
        <f>X407</f>
        <v>0</v>
      </c>
    </row>
    <row r="407" spans="1:24" s="26" customFormat="1" ht="31.5" outlineLevel="5">
      <c r="A407" s="5" t="s">
        <v>107</v>
      </c>
      <c r="B407" s="6" t="s">
        <v>16</v>
      </c>
      <c r="C407" s="6" t="s">
        <v>357</v>
      </c>
      <c r="D407" s="6" t="s">
        <v>108</v>
      </c>
      <c r="E407" s="6"/>
      <c r="F407" s="7">
        <f>F408</f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7">
        <f>X408</f>
        <v>0</v>
      </c>
    </row>
    <row r="408" spans="1:24" s="26" customFormat="1" ht="15.75" outlineLevel="5">
      <c r="A408" s="47" t="s">
        <v>131</v>
      </c>
      <c r="B408" s="48" t="s">
        <v>16</v>
      </c>
      <c r="C408" s="48" t="s">
        <v>357</v>
      </c>
      <c r="D408" s="48" t="s">
        <v>130</v>
      </c>
      <c r="E408" s="48"/>
      <c r="F408" s="49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49">
        <v>0</v>
      </c>
    </row>
    <row r="409" spans="1:24" s="26" customFormat="1" ht="15.75" outlineLevel="5">
      <c r="A409" s="73" t="s">
        <v>46</v>
      </c>
      <c r="B409" s="32" t="s">
        <v>23</v>
      </c>
      <c r="C409" s="32" t="s">
        <v>265</v>
      </c>
      <c r="D409" s="32" t="s">
        <v>5</v>
      </c>
      <c r="E409" s="32"/>
      <c r="F409" s="66">
        <f>F410</f>
        <v>3786</v>
      </c>
      <c r="G409" s="10">
        <f aca="true" t="shared" si="76" ref="G409:V409">G411</f>
        <v>0</v>
      </c>
      <c r="H409" s="10">
        <f t="shared" si="76"/>
        <v>0</v>
      </c>
      <c r="I409" s="10">
        <f t="shared" si="76"/>
        <v>0</v>
      </c>
      <c r="J409" s="10">
        <f t="shared" si="76"/>
        <v>0</v>
      </c>
      <c r="K409" s="10">
        <f t="shared" si="76"/>
        <v>0</v>
      </c>
      <c r="L409" s="10">
        <f t="shared" si="76"/>
        <v>0</v>
      </c>
      <c r="M409" s="10">
        <f t="shared" si="76"/>
        <v>0</v>
      </c>
      <c r="N409" s="10">
        <f t="shared" si="76"/>
        <v>0</v>
      </c>
      <c r="O409" s="10">
        <f t="shared" si="76"/>
        <v>0</v>
      </c>
      <c r="P409" s="10">
        <f t="shared" si="76"/>
        <v>0</v>
      </c>
      <c r="Q409" s="10">
        <f t="shared" si="76"/>
        <v>0</v>
      </c>
      <c r="R409" s="10">
        <f t="shared" si="76"/>
        <v>0</v>
      </c>
      <c r="S409" s="10">
        <f t="shared" si="76"/>
        <v>0</v>
      </c>
      <c r="T409" s="10">
        <f t="shared" si="76"/>
        <v>0</v>
      </c>
      <c r="U409" s="10">
        <f t="shared" si="76"/>
        <v>0</v>
      </c>
      <c r="V409" s="10">
        <f t="shared" si="76"/>
        <v>0</v>
      </c>
      <c r="X409" s="66">
        <f>X410</f>
        <v>3786</v>
      </c>
    </row>
    <row r="410" spans="1:24" s="26" customFormat="1" ht="31.5" outlineLevel="5">
      <c r="A410" s="22" t="s">
        <v>137</v>
      </c>
      <c r="B410" s="9" t="s">
        <v>23</v>
      </c>
      <c r="C410" s="9" t="s">
        <v>266</v>
      </c>
      <c r="D410" s="9" t="s">
        <v>5</v>
      </c>
      <c r="E410" s="9"/>
      <c r="F410" s="10">
        <f>F411</f>
        <v>3786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X410" s="10">
        <f>X411</f>
        <v>3786</v>
      </c>
    </row>
    <row r="411" spans="1:24" s="26" customFormat="1" ht="31.5" outlineLevel="5">
      <c r="A411" s="22" t="s">
        <v>139</v>
      </c>
      <c r="B411" s="12" t="s">
        <v>23</v>
      </c>
      <c r="C411" s="12" t="s">
        <v>267</v>
      </c>
      <c r="D411" s="12" t="s">
        <v>5</v>
      </c>
      <c r="E411" s="12"/>
      <c r="F411" s="13">
        <f>F412</f>
        <v>3786</v>
      </c>
      <c r="G411" s="13">
        <f aca="true" t="shared" si="77" ref="G411:V412">G412</f>
        <v>0</v>
      </c>
      <c r="H411" s="13">
        <f t="shared" si="77"/>
        <v>0</v>
      </c>
      <c r="I411" s="13">
        <f t="shared" si="77"/>
        <v>0</v>
      </c>
      <c r="J411" s="13">
        <f t="shared" si="77"/>
        <v>0</v>
      </c>
      <c r="K411" s="13">
        <f t="shared" si="77"/>
        <v>0</v>
      </c>
      <c r="L411" s="13">
        <f t="shared" si="77"/>
        <v>0</v>
      </c>
      <c r="M411" s="13">
        <f t="shared" si="77"/>
        <v>0</v>
      </c>
      <c r="N411" s="13">
        <f t="shared" si="77"/>
        <v>0</v>
      </c>
      <c r="O411" s="13">
        <f t="shared" si="77"/>
        <v>0</v>
      </c>
      <c r="P411" s="13">
        <f t="shared" si="77"/>
        <v>0</v>
      </c>
      <c r="Q411" s="13">
        <f t="shared" si="77"/>
        <v>0</v>
      </c>
      <c r="R411" s="13">
        <f t="shared" si="77"/>
        <v>0</v>
      </c>
      <c r="S411" s="13">
        <f t="shared" si="77"/>
        <v>0</v>
      </c>
      <c r="T411" s="13">
        <f t="shared" si="77"/>
        <v>0</v>
      </c>
      <c r="U411" s="13">
        <f t="shared" si="77"/>
        <v>0</v>
      </c>
      <c r="V411" s="13">
        <f t="shared" si="77"/>
        <v>0</v>
      </c>
      <c r="X411" s="13">
        <f>X412</f>
        <v>3786</v>
      </c>
    </row>
    <row r="412" spans="1:24" s="26" customFormat="1" ht="47.25" outlineLevel="5">
      <c r="A412" s="64" t="s">
        <v>183</v>
      </c>
      <c r="B412" s="19" t="s">
        <v>23</v>
      </c>
      <c r="C412" s="19" t="s">
        <v>358</v>
      </c>
      <c r="D412" s="19" t="s">
        <v>5</v>
      </c>
      <c r="E412" s="19"/>
      <c r="F412" s="20">
        <f>F413</f>
        <v>3786</v>
      </c>
      <c r="G412" s="7">
        <f t="shared" si="77"/>
        <v>0</v>
      </c>
      <c r="H412" s="7">
        <f t="shared" si="77"/>
        <v>0</v>
      </c>
      <c r="I412" s="7">
        <f t="shared" si="77"/>
        <v>0</v>
      </c>
      <c r="J412" s="7">
        <f t="shared" si="77"/>
        <v>0</v>
      </c>
      <c r="K412" s="7">
        <f t="shared" si="77"/>
        <v>0</v>
      </c>
      <c r="L412" s="7">
        <f t="shared" si="77"/>
        <v>0</v>
      </c>
      <c r="M412" s="7">
        <f t="shared" si="77"/>
        <v>0</v>
      </c>
      <c r="N412" s="7">
        <f t="shared" si="77"/>
        <v>0</v>
      </c>
      <c r="O412" s="7">
        <f t="shared" si="77"/>
        <v>0</v>
      </c>
      <c r="P412" s="7">
        <f t="shared" si="77"/>
        <v>0</v>
      </c>
      <c r="Q412" s="7">
        <f t="shared" si="77"/>
        <v>0</v>
      </c>
      <c r="R412" s="7">
        <f t="shared" si="77"/>
        <v>0</v>
      </c>
      <c r="S412" s="7">
        <f t="shared" si="77"/>
        <v>0</v>
      </c>
      <c r="T412" s="7">
        <f t="shared" si="77"/>
        <v>0</v>
      </c>
      <c r="U412" s="7">
        <f t="shared" si="77"/>
        <v>0</v>
      </c>
      <c r="V412" s="7">
        <f t="shared" si="77"/>
        <v>0</v>
      </c>
      <c r="X412" s="20">
        <f>X413</f>
        <v>3786</v>
      </c>
    </row>
    <row r="413" spans="1:24" s="26" customFormat="1" ht="15.75" outlineLevel="5">
      <c r="A413" s="5" t="s">
        <v>128</v>
      </c>
      <c r="B413" s="6" t="s">
        <v>23</v>
      </c>
      <c r="C413" s="6" t="s">
        <v>358</v>
      </c>
      <c r="D413" s="6" t="s">
        <v>126</v>
      </c>
      <c r="E413" s="6"/>
      <c r="F413" s="7">
        <f>F414</f>
        <v>3786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7">
        <f>X414</f>
        <v>3786</v>
      </c>
    </row>
    <row r="414" spans="1:24" s="26" customFormat="1" ht="31.5" outlineLevel="5">
      <c r="A414" s="47" t="s">
        <v>129</v>
      </c>
      <c r="B414" s="48" t="s">
        <v>23</v>
      </c>
      <c r="C414" s="48" t="s">
        <v>358</v>
      </c>
      <c r="D414" s="48" t="s">
        <v>127</v>
      </c>
      <c r="E414" s="48"/>
      <c r="F414" s="49">
        <v>3786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X414" s="49">
        <v>3786</v>
      </c>
    </row>
    <row r="415" spans="1:24" s="26" customFormat="1" ht="15.75" outlineLevel="5">
      <c r="A415" s="73" t="s">
        <v>184</v>
      </c>
      <c r="B415" s="32" t="s">
        <v>185</v>
      </c>
      <c r="C415" s="32" t="s">
        <v>265</v>
      </c>
      <c r="D415" s="32" t="s">
        <v>5</v>
      </c>
      <c r="E415" s="32"/>
      <c r="F415" s="66">
        <f>F416</f>
        <v>50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X415" s="66">
        <f>X416</f>
        <v>0</v>
      </c>
    </row>
    <row r="416" spans="1:24" s="26" customFormat="1" ht="15.75" outlineLevel="5">
      <c r="A416" s="14" t="s">
        <v>243</v>
      </c>
      <c r="B416" s="9" t="s">
        <v>185</v>
      </c>
      <c r="C416" s="9" t="s">
        <v>359</v>
      </c>
      <c r="D416" s="9" t="s">
        <v>5</v>
      </c>
      <c r="E416" s="9"/>
      <c r="F416" s="10">
        <f>F417</f>
        <v>50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X416" s="10">
        <f>X417</f>
        <v>0</v>
      </c>
    </row>
    <row r="417" spans="1:24" s="26" customFormat="1" ht="33" customHeight="1" outlineLevel="5">
      <c r="A417" s="64" t="s">
        <v>187</v>
      </c>
      <c r="B417" s="19" t="s">
        <v>185</v>
      </c>
      <c r="C417" s="19" t="s">
        <v>360</v>
      </c>
      <c r="D417" s="19" t="s">
        <v>5</v>
      </c>
      <c r="E417" s="19"/>
      <c r="F417" s="20">
        <f>F418</f>
        <v>50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X417" s="20">
        <f>X418</f>
        <v>0</v>
      </c>
    </row>
    <row r="418" spans="1:24" s="26" customFormat="1" ht="31.5" outlineLevel="5">
      <c r="A418" s="5" t="s">
        <v>95</v>
      </c>
      <c r="B418" s="6" t="s">
        <v>186</v>
      </c>
      <c r="C418" s="6" t="s">
        <v>360</v>
      </c>
      <c r="D418" s="6" t="s">
        <v>96</v>
      </c>
      <c r="E418" s="6"/>
      <c r="F418" s="7">
        <f>F419</f>
        <v>50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X418" s="7">
        <f>X419</f>
        <v>0</v>
      </c>
    </row>
    <row r="419" spans="1:24" s="26" customFormat="1" ht="31.5" outlineLevel="5">
      <c r="A419" s="47" t="s">
        <v>99</v>
      </c>
      <c r="B419" s="48" t="s">
        <v>185</v>
      </c>
      <c r="C419" s="48" t="s">
        <v>360</v>
      </c>
      <c r="D419" s="48" t="s">
        <v>100</v>
      </c>
      <c r="E419" s="48"/>
      <c r="F419" s="49">
        <v>50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49">
        <v>0</v>
      </c>
    </row>
    <row r="420" spans="1:24" s="26" customFormat="1" ht="18.75" outlineLevel="5">
      <c r="A420" s="16" t="s">
        <v>78</v>
      </c>
      <c r="B420" s="17" t="s">
        <v>49</v>
      </c>
      <c r="C420" s="17" t="s">
        <v>265</v>
      </c>
      <c r="D420" s="17" t="s">
        <v>5</v>
      </c>
      <c r="E420" s="17"/>
      <c r="F420" s="18">
        <f>F421+F426</f>
        <v>200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X420" s="18">
        <f>X421+X426</f>
        <v>200</v>
      </c>
    </row>
    <row r="421" spans="1:24" s="26" customFormat="1" ht="15.75" outlineLevel="5">
      <c r="A421" s="8" t="s">
        <v>39</v>
      </c>
      <c r="B421" s="9" t="s">
        <v>17</v>
      </c>
      <c r="C421" s="9" t="s">
        <v>265</v>
      </c>
      <c r="D421" s="9" t="s">
        <v>5</v>
      </c>
      <c r="E421" s="9"/>
      <c r="F421" s="10">
        <f>F422</f>
        <v>200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X421" s="10">
        <f>X422</f>
        <v>200</v>
      </c>
    </row>
    <row r="422" spans="1:24" s="26" customFormat="1" ht="15.75" outlineLevel="5">
      <c r="A422" s="61" t="s">
        <v>244</v>
      </c>
      <c r="B422" s="19" t="s">
        <v>17</v>
      </c>
      <c r="C422" s="19" t="s">
        <v>361</v>
      </c>
      <c r="D422" s="19" t="s">
        <v>5</v>
      </c>
      <c r="E422" s="19"/>
      <c r="F422" s="20">
        <f>F423</f>
        <v>200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X422" s="20">
        <f>X423</f>
        <v>200</v>
      </c>
    </row>
    <row r="423" spans="1:24" s="26" customFormat="1" ht="36" customHeight="1" outlineLevel="5">
      <c r="A423" s="64" t="s">
        <v>188</v>
      </c>
      <c r="B423" s="19" t="s">
        <v>17</v>
      </c>
      <c r="C423" s="19" t="s">
        <v>362</v>
      </c>
      <c r="D423" s="19" t="s">
        <v>5</v>
      </c>
      <c r="E423" s="19"/>
      <c r="F423" s="20">
        <f>F424</f>
        <v>200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X423" s="20">
        <f>X424</f>
        <v>200</v>
      </c>
    </row>
    <row r="424" spans="1:24" s="26" customFormat="1" ht="31.5" outlineLevel="5">
      <c r="A424" s="5" t="s">
        <v>95</v>
      </c>
      <c r="B424" s="6" t="s">
        <v>17</v>
      </c>
      <c r="C424" s="6" t="s">
        <v>362</v>
      </c>
      <c r="D424" s="6" t="s">
        <v>96</v>
      </c>
      <c r="E424" s="6"/>
      <c r="F424" s="7">
        <f>F425</f>
        <v>200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7">
        <f>X425</f>
        <v>200</v>
      </c>
    </row>
    <row r="425" spans="1:24" s="26" customFormat="1" ht="31.5" outlineLevel="5">
      <c r="A425" s="47" t="s">
        <v>99</v>
      </c>
      <c r="B425" s="48" t="s">
        <v>17</v>
      </c>
      <c r="C425" s="48" t="s">
        <v>362</v>
      </c>
      <c r="D425" s="48" t="s">
        <v>100</v>
      </c>
      <c r="E425" s="48"/>
      <c r="F425" s="49">
        <v>200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49">
        <v>200</v>
      </c>
    </row>
    <row r="426" spans="1:24" s="26" customFormat="1" ht="15.75" outlineLevel="5">
      <c r="A426" s="21" t="s">
        <v>88</v>
      </c>
      <c r="B426" s="9" t="s">
        <v>89</v>
      </c>
      <c r="C426" s="9" t="s">
        <v>265</v>
      </c>
      <c r="D426" s="9" t="s">
        <v>5</v>
      </c>
      <c r="E426" s="6"/>
      <c r="F426" s="10">
        <f>F427</f>
        <v>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10">
        <f>X427</f>
        <v>0</v>
      </c>
    </row>
    <row r="427" spans="1:24" s="26" customFormat="1" ht="15.75" outlineLevel="5">
      <c r="A427" s="61" t="s">
        <v>244</v>
      </c>
      <c r="B427" s="19" t="s">
        <v>89</v>
      </c>
      <c r="C427" s="19" t="s">
        <v>361</v>
      </c>
      <c r="D427" s="19" t="s">
        <v>5</v>
      </c>
      <c r="E427" s="19"/>
      <c r="F427" s="20">
        <f>F428</f>
        <v>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20">
        <f>X428</f>
        <v>0</v>
      </c>
    </row>
    <row r="428" spans="1:24" s="26" customFormat="1" ht="47.25" outlineLevel="5">
      <c r="A428" s="5" t="s">
        <v>189</v>
      </c>
      <c r="B428" s="6" t="s">
        <v>89</v>
      </c>
      <c r="C428" s="6" t="s">
        <v>363</v>
      </c>
      <c r="D428" s="6" t="s">
        <v>5</v>
      </c>
      <c r="E428" s="6"/>
      <c r="F428" s="7">
        <f>F429</f>
        <v>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7">
        <f>X429</f>
        <v>0</v>
      </c>
    </row>
    <row r="429" spans="1:24" s="26" customFormat="1" ht="15.75" outlineLevel="5">
      <c r="A429" s="47" t="s">
        <v>121</v>
      </c>
      <c r="B429" s="48" t="s">
        <v>89</v>
      </c>
      <c r="C429" s="48" t="s">
        <v>363</v>
      </c>
      <c r="D429" s="48" t="s">
        <v>120</v>
      </c>
      <c r="E429" s="48"/>
      <c r="F429" s="49">
        <v>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49">
        <v>0</v>
      </c>
    </row>
    <row r="430" spans="1:24" s="26" customFormat="1" ht="18.75" outlineLevel="5">
      <c r="A430" s="16" t="s">
        <v>73</v>
      </c>
      <c r="B430" s="17" t="s">
        <v>74</v>
      </c>
      <c r="C430" s="17" t="s">
        <v>265</v>
      </c>
      <c r="D430" s="17" t="s">
        <v>5</v>
      </c>
      <c r="E430" s="17"/>
      <c r="F430" s="18">
        <f>F431+F437</f>
        <v>2500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8">
        <f>X431+X437</f>
        <v>2500</v>
      </c>
    </row>
    <row r="431" spans="1:24" s="26" customFormat="1" ht="31.5" customHeight="1" outlineLevel="5">
      <c r="A431" s="80" t="s">
        <v>48</v>
      </c>
      <c r="B431" s="78" t="s">
        <v>75</v>
      </c>
      <c r="C431" s="78" t="s">
        <v>364</v>
      </c>
      <c r="D431" s="78" t="s">
        <v>5</v>
      </c>
      <c r="E431" s="78"/>
      <c r="F431" s="79">
        <f>F432</f>
        <v>2500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79">
        <f>X432</f>
        <v>2500</v>
      </c>
    </row>
    <row r="432" spans="1:24" s="26" customFormat="1" ht="31.5" customHeight="1" outlineLevel="5">
      <c r="A432" s="22" t="s">
        <v>137</v>
      </c>
      <c r="B432" s="12" t="s">
        <v>75</v>
      </c>
      <c r="C432" s="12" t="s">
        <v>266</v>
      </c>
      <c r="D432" s="12" t="s">
        <v>5</v>
      </c>
      <c r="E432" s="12"/>
      <c r="F432" s="13">
        <f>F433</f>
        <v>2500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13">
        <f>X433</f>
        <v>2500</v>
      </c>
    </row>
    <row r="433" spans="1:24" s="26" customFormat="1" ht="31.5" outlineLevel="5">
      <c r="A433" s="22" t="s">
        <v>139</v>
      </c>
      <c r="B433" s="9" t="s">
        <v>75</v>
      </c>
      <c r="C433" s="9" t="s">
        <v>267</v>
      </c>
      <c r="D433" s="9" t="s">
        <v>5</v>
      </c>
      <c r="E433" s="9"/>
      <c r="F433" s="10">
        <f>F434</f>
        <v>2500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10">
        <f>X434</f>
        <v>2500</v>
      </c>
    </row>
    <row r="434" spans="1:24" s="26" customFormat="1" ht="31.5" outlineLevel="5">
      <c r="A434" s="64" t="s">
        <v>190</v>
      </c>
      <c r="B434" s="19" t="s">
        <v>75</v>
      </c>
      <c r="C434" s="19" t="s">
        <v>365</v>
      </c>
      <c r="D434" s="19" t="s">
        <v>5</v>
      </c>
      <c r="E434" s="19"/>
      <c r="F434" s="20">
        <f>F435</f>
        <v>2500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20">
        <f>X435</f>
        <v>2500</v>
      </c>
    </row>
    <row r="435" spans="1:24" s="26" customFormat="1" ht="15.75" outlineLevel="5">
      <c r="A435" s="5" t="s">
        <v>122</v>
      </c>
      <c r="B435" s="6" t="s">
        <v>75</v>
      </c>
      <c r="C435" s="6" t="s">
        <v>365</v>
      </c>
      <c r="D435" s="6" t="s">
        <v>123</v>
      </c>
      <c r="E435" s="6"/>
      <c r="F435" s="7">
        <f>F436</f>
        <v>2500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7">
        <f>X436</f>
        <v>2500</v>
      </c>
    </row>
    <row r="436" spans="1:24" s="26" customFormat="1" ht="47.25" outlineLevel="5">
      <c r="A436" s="56" t="s">
        <v>205</v>
      </c>
      <c r="B436" s="48" t="s">
        <v>75</v>
      </c>
      <c r="C436" s="48" t="s">
        <v>365</v>
      </c>
      <c r="D436" s="48" t="s">
        <v>85</v>
      </c>
      <c r="E436" s="48"/>
      <c r="F436" s="49">
        <v>2500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49">
        <v>2500</v>
      </c>
    </row>
    <row r="437" spans="1:24" s="26" customFormat="1" ht="15.75" outlineLevel="5">
      <c r="A437" s="73" t="s">
        <v>77</v>
      </c>
      <c r="B437" s="32" t="s">
        <v>76</v>
      </c>
      <c r="C437" s="32" t="s">
        <v>364</v>
      </c>
      <c r="D437" s="32" t="s">
        <v>5</v>
      </c>
      <c r="E437" s="32"/>
      <c r="F437" s="66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66">
        <f>X438</f>
        <v>0</v>
      </c>
    </row>
    <row r="438" spans="1:24" s="26" customFormat="1" ht="31.5" outlineLevel="5">
      <c r="A438" s="22" t="s">
        <v>137</v>
      </c>
      <c r="B438" s="12" t="s">
        <v>76</v>
      </c>
      <c r="C438" s="12" t="s">
        <v>266</v>
      </c>
      <c r="D438" s="12" t="s">
        <v>5</v>
      </c>
      <c r="E438" s="12"/>
      <c r="F438" s="13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13">
        <f>X439</f>
        <v>0</v>
      </c>
    </row>
    <row r="439" spans="1:24" s="26" customFormat="1" ht="31.5" outlineLevel="5">
      <c r="A439" s="22" t="s">
        <v>139</v>
      </c>
      <c r="B439" s="12" t="s">
        <v>76</v>
      </c>
      <c r="C439" s="12" t="s">
        <v>267</v>
      </c>
      <c r="D439" s="12" t="s">
        <v>5</v>
      </c>
      <c r="E439" s="12"/>
      <c r="F439" s="13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13">
        <f>X440</f>
        <v>0</v>
      </c>
    </row>
    <row r="440" spans="1:24" s="26" customFormat="1" ht="47.25" outlineLevel="5">
      <c r="A440" s="50" t="s">
        <v>191</v>
      </c>
      <c r="B440" s="19" t="s">
        <v>76</v>
      </c>
      <c r="C440" s="19" t="s">
        <v>366</v>
      </c>
      <c r="D440" s="19" t="s">
        <v>5</v>
      </c>
      <c r="E440" s="19"/>
      <c r="F440" s="20">
        <f>F441</f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20">
        <f>X441</f>
        <v>0</v>
      </c>
    </row>
    <row r="441" spans="1:24" s="26" customFormat="1" ht="31.5" outlineLevel="5">
      <c r="A441" s="5" t="s">
        <v>95</v>
      </c>
      <c r="B441" s="6" t="s">
        <v>76</v>
      </c>
      <c r="C441" s="6" t="s">
        <v>366</v>
      </c>
      <c r="D441" s="6" t="s">
        <v>96</v>
      </c>
      <c r="E441" s="6"/>
      <c r="F441" s="7">
        <f>F442</f>
        <v>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7">
        <f>X442</f>
        <v>0</v>
      </c>
    </row>
    <row r="442" spans="1:24" s="26" customFormat="1" ht="31.5" outlineLevel="5">
      <c r="A442" s="47" t="s">
        <v>99</v>
      </c>
      <c r="B442" s="48" t="s">
        <v>76</v>
      </c>
      <c r="C442" s="48" t="s">
        <v>366</v>
      </c>
      <c r="D442" s="48" t="s">
        <v>100</v>
      </c>
      <c r="E442" s="48"/>
      <c r="F442" s="49">
        <v>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49">
        <v>0</v>
      </c>
    </row>
    <row r="443" spans="1:24" s="26" customFormat="1" ht="31.5" outlineLevel="5">
      <c r="A443" s="16" t="s">
        <v>68</v>
      </c>
      <c r="B443" s="17" t="s">
        <v>69</v>
      </c>
      <c r="C443" s="17" t="s">
        <v>364</v>
      </c>
      <c r="D443" s="17" t="s">
        <v>5</v>
      </c>
      <c r="E443" s="17"/>
      <c r="F443" s="18">
        <f>F444</f>
        <v>100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8">
        <f>X444</f>
        <v>100</v>
      </c>
    </row>
    <row r="444" spans="1:24" s="26" customFormat="1" ht="15.75" outlineLevel="5">
      <c r="A444" s="8" t="s">
        <v>30</v>
      </c>
      <c r="B444" s="9" t="s">
        <v>70</v>
      </c>
      <c r="C444" s="9" t="s">
        <v>364</v>
      </c>
      <c r="D444" s="9" t="s">
        <v>5</v>
      </c>
      <c r="E444" s="9"/>
      <c r="F444" s="10">
        <f>F445</f>
        <v>100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0">
        <f>X445</f>
        <v>100</v>
      </c>
    </row>
    <row r="445" spans="1:24" s="26" customFormat="1" ht="31.5" outlineLevel="5">
      <c r="A445" s="22" t="s">
        <v>137</v>
      </c>
      <c r="B445" s="9" t="s">
        <v>70</v>
      </c>
      <c r="C445" s="9" t="s">
        <v>266</v>
      </c>
      <c r="D445" s="9" t="s">
        <v>5</v>
      </c>
      <c r="E445" s="9"/>
      <c r="F445" s="10">
        <f>F446</f>
        <v>100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10">
        <f>X446</f>
        <v>100</v>
      </c>
    </row>
    <row r="446" spans="1:24" s="26" customFormat="1" ht="31.5" outlineLevel="5">
      <c r="A446" s="22" t="s">
        <v>139</v>
      </c>
      <c r="B446" s="12" t="s">
        <v>70</v>
      </c>
      <c r="C446" s="12" t="s">
        <v>267</v>
      </c>
      <c r="D446" s="12" t="s">
        <v>5</v>
      </c>
      <c r="E446" s="12"/>
      <c r="F446" s="13">
        <f>F447</f>
        <v>100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13">
        <f>X447</f>
        <v>100</v>
      </c>
    </row>
    <row r="447" spans="1:24" s="26" customFormat="1" ht="31.5" outlineLevel="5">
      <c r="A447" s="50" t="s">
        <v>192</v>
      </c>
      <c r="B447" s="19" t="s">
        <v>70</v>
      </c>
      <c r="C447" s="19" t="s">
        <v>367</v>
      </c>
      <c r="D447" s="19" t="s">
        <v>5</v>
      </c>
      <c r="E447" s="19"/>
      <c r="F447" s="20">
        <f>F448</f>
        <v>100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20">
        <f>X448</f>
        <v>100</v>
      </c>
    </row>
    <row r="448" spans="1:24" s="26" customFormat="1" ht="15.75" outlineLevel="5">
      <c r="A448" s="5" t="s">
        <v>132</v>
      </c>
      <c r="B448" s="6" t="s">
        <v>70</v>
      </c>
      <c r="C448" s="6" t="s">
        <v>367</v>
      </c>
      <c r="D448" s="6" t="s">
        <v>227</v>
      </c>
      <c r="E448" s="6"/>
      <c r="F448" s="7">
        <v>100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7">
        <v>100</v>
      </c>
    </row>
    <row r="449" spans="1:24" s="26" customFormat="1" ht="48" customHeight="1" outlineLevel="5">
      <c r="A449" s="16" t="s">
        <v>80</v>
      </c>
      <c r="B449" s="17" t="s">
        <v>79</v>
      </c>
      <c r="C449" s="17" t="s">
        <v>364</v>
      </c>
      <c r="D449" s="17" t="s">
        <v>5</v>
      </c>
      <c r="E449" s="17"/>
      <c r="F449" s="18">
        <f aca="true" t="shared" si="78" ref="F449:F454">F450</f>
        <v>20294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8">
        <f aca="true" t="shared" si="79" ref="X449:X454">X450</f>
        <v>20294</v>
      </c>
    </row>
    <row r="450" spans="1:24" s="26" customFormat="1" ht="47.25" outlineLevel="5">
      <c r="A450" s="22" t="s">
        <v>82</v>
      </c>
      <c r="B450" s="9" t="s">
        <v>81</v>
      </c>
      <c r="C450" s="9" t="s">
        <v>364</v>
      </c>
      <c r="D450" s="9" t="s">
        <v>5</v>
      </c>
      <c r="E450" s="9"/>
      <c r="F450" s="10">
        <f t="shared" si="78"/>
        <v>20294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0">
        <f t="shared" si="79"/>
        <v>20294</v>
      </c>
    </row>
    <row r="451" spans="1:24" s="26" customFormat="1" ht="31.5" outlineLevel="5">
      <c r="A451" s="22" t="s">
        <v>137</v>
      </c>
      <c r="B451" s="9" t="s">
        <v>81</v>
      </c>
      <c r="C451" s="9" t="s">
        <v>266</v>
      </c>
      <c r="D451" s="9" t="s">
        <v>5</v>
      </c>
      <c r="E451" s="9"/>
      <c r="F451" s="10">
        <f t="shared" si="78"/>
        <v>20294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10">
        <f t="shared" si="79"/>
        <v>20294</v>
      </c>
    </row>
    <row r="452" spans="1:24" s="26" customFormat="1" ht="31.5" outlineLevel="5">
      <c r="A452" s="22" t="s">
        <v>139</v>
      </c>
      <c r="B452" s="12" t="s">
        <v>81</v>
      </c>
      <c r="C452" s="12" t="s">
        <v>267</v>
      </c>
      <c r="D452" s="12" t="s">
        <v>5</v>
      </c>
      <c r="E452" s="12"/>
      <c r="F452" s="13">
        <f t="shared" si="78"/>
        <v>20294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13">
        <f t="shared" si="79"/>
        <v>20294</v>
      </c>
    </row>
    <row r="453" spans="1:24" s="26" customFormat="1" ht="47.25" outlineLevel="5">
      <c r="A453" s="5" t="s">
        <v>193</v>
      </c>
      <c r="B453" s="6" t="s">
        <v>81</v>
      </c>
      <c r="C453" s="6" t="s">
        <v>368</v>
      </c>
      <c r="D453" s="6" t="s">
        <v>5</v>
      </c>
      <c r="E453" s="6"/>
      <c r="F453" s="7">
        <f t="shared" si="78"/>
        <v>20294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7">
        <f t="shared" si="79"/>
        <v>20294</v>
      </c>
    </row>
    <row r="454" spans="1:24" s="26" customFormat="1" ht="15.75" outlineLevel="5">
      <c r="A454" s="5" t="s">
        <v>135</v>
      </c>
      <c r="B454" s="6" t="s">
        <v>81</v>
      </c>
      <c r="C454" s="6" t="s">
        <v>368</v>
      </c>
      <c r="D454" s="6" t="s">
        <v>136</v>
      </c>
      <c r="E454" s="6"/>
      <c r="F454" s="7">
        <f t="shared" si="78"/>
        <v>20294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7">
        <f t="shared" si="79"/>
        <v>20294</v>
      </c>
    </row>
    <row r="455" spans="1:24" s="26" customFormat="1" ht="15.75" outlineLevel="5">
      <c r="A455" s="47" t="s">
        <v>133</v>
      </c>
      <c r="B455" s="48" t="s">
        <v>81</v>
      </c>
      <c r="C455" s="48" t="s">
        <v>368</v>
      </c>
      <c r="D455" s="48" t="s">
        <v>134</v>
      </c>
      <c r="E455" s="48"/>
      <c r="F455" s="49">
        <v>20294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49">
        <v>20294</v>
      </c>
    </row>
    <row r="456" spans="1:24" ht="18.75">
      <c r="A456" s="100" t="s">
        <v>24</v>
      </c>
      <c r="B456" s="100"/>
      <c r="C456" s="100"/>
      <c r="D456" s="100"/>
      <c r="E456" s="100"/>
      <c r="F456" s="83">
        <f>F15+F175+F182+F223+F256+F363+F169+F393+F420+F430+F443+F449</f>
        <v>585440.61</v>
      </c>
      <c r="G456" s="11" t="e">
        <f>#REF!+G393+#REF!+G363+G256+G223+G182+G175+G15</f>
        <v>#REF!</v>
      </c>
      <c r="H456" s="11" t="e">
        <f>#REF!+H393+#REF!+H363+H256+H223+H182+H175+H15</f>
        <v>#REF!</v>
      </c>
      <c r="I456" s="11" t="e">
        <f>#REF!+I393+#REF!+I363+I256+I223+I182+I175+I15</f>
        <v>#REF!</v>
      </c>
      <c r="J456" s="11" t="e">
        <f>#REF!+J393+#REF!+J363+J256+J223+J182+J175+J15</f>
        <v>#REF!</v>
      </c>
      <c r="K456" s="11" t="e">
        <f>#REF!+K393+#REF!+K363+K256+K223+K182+K175+K15</f>
        <v>#REF!</v>
      </c>
      <c r="L456" s="11" t="e">
        <f>#REF!+L393+#REF!+L363+L256+L223+L182+L175+L15</f>
        <v>#REF!</v>
      </c>
      <c r="M456" s="11" t="e">
        <f>#REF!+M393+#REF!+M363+M256+M223+M182+M175+M15</f>
        <v>#REF!</v>
      </c>
      <c r="N456" s="11" t="e">
        <f>#REF!+N393+#REF!+N363+N256+N223+N182+N175+N15</f>
        <v>#REF!</v>
      </c>
      <c r="O456" s="11" t="e">
        <f>#REF!+O393+#REF!+O363+O256+O223+O182+O175+O15</f>
        <v>#REF!</v>
      </c>
      <c r="P456" s="11" t="e">
        <f>#REF!+P393+#REF!+P363+P256+P223+P182+P175+P15</f>
        <v>#REF!</v>
      </c>
      <c r="Q456" s="11" t="e">
        <f>#REF!+Q393+#REF!+Q363+Q256+Q223+Q182+Q175+Q15</f>
        <v>#REF!</v>
      </c>
      <c r="R456" s="11" t="e">
        <f>#REF!+R393+#REF!+R363+R256+R223+R182+R175+R15</f>
        <v>#REF!</v>
      </c>
      <c r="S456" s="11" t="e">
        <f>#REF!+S393+#REF!+S363+S256+S223+S182+S175+S15</f>
        <v>#REF!</v>
      </c>
      <c r="T456" s="11" t="e">
        <f>#REF!+T393+#REF!+T363+T256+T223+T182+T175+T15</f>
        <v>#REF!</v>
      </c>
      <c r="U456" s="11" t="e">
        <f>#REF!+U393+#REF!+U363+U256+U223+U182+U175+U15</f>
        <v>#REF!</v>
      </c>
      <c r="V456" s="11" t="e">
        <f>#REF!+V393+#REF!+V363+V256+V223+V182+V175+V15</f>
        <v>#REF!</v>
      </c>
      <c r="X456" s="83">
        <f>X15+X175+X182+X223+X256+X363+X169+X393+X420+X430+X443+X449</f>
        <v>587072.61</v>
      </c>
    </row>
    <row r="457" spans="1:2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3"/>
      <c r="V458" s="3"/>
    </row>
  </sheetData>
  <sheetProtection/>
  <autoFilter ref="A14:X456"/>
  <mergeCells count="11">
    <mergeCell ref="A13:X13"/>
    <mergeCell ref="B8:V8"/>
    <mergeCell ref="B2:F2"/>
    <mergeCell ref="B3:F3"/>
    <mergeCell ref="B4:F4"/>
    <mergeCell ref="A458:T458"/>
    <mergeCell ref="A456:E456"/>
    <mergeCell ref="B6:W6"/>
    <mergeCell ref="B7:W7"/>
    <mergeCell ref="A11:V11"/>
    <mergeCell ref="A12:X1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2017-02-20T23:07:59Z</cp:lastPrinted>
  <dcterms:created xsi:type="dcterms:W3CDTF">2008-11-11T04:53:42Z</dcterms:created>
  <dcterms:modified xsi:type="dcterms:W3CDTF">2017-02-20T23:12:00Z</dcterms:modified>
  <cp:category/>
  <cp:version/>
  <cp:contentType/>
  <cp:contentStatus/>
</cp:coreProperties>
</file>